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385" windowHeight="8370" tabRatio="601" activeTab="1"/>
  </bookViews>
  <sheets>
    <sheet name="4" sheetId="15" r:id="rId1"/>
    <sheet name="6" sheetId="12" r:id="rId2"/>
    <sheet name="5" sheetId="11" r:id="rId3"/>
    <sheet name="7" sheetId="13" r:id="rId4"/>
  </sheets>
  <calcPr calcId="125725"/>
</workbook>
</file>

<file path=xl/calcChain.xml><?xml version="1.0" encoding="utf-8"?>
<calcChain xmlns="http://schemas.openxmlformats.org/spreadsheetml/2006/main">
  <c r="H123" i="13"/>
  <c r="G123"/>
  <c r="H122"/>
  <c r="H121" s="1"/>
  <c r="H120" s="1"/>
  <c r="G122"/>
  <c r="G121" s="1"/>
  <c r="G120" s="1"/>
  <c r="H118"/>
  <c r="G118"/>
  <c r="H117"/>
  <c r="G117"/>
  <c r="H114"/>
  <c r="G114"/>
  <c r="H113"/>
  <c r="H112" s="1"/>
  <c r="G113"/>
  <c r="G112" s="1"/>
  <c r="H109"/>
  <c r="H105" s="1"/>
  <c r="H104" s="1"/>
  <c r="G109"/>
  <c r="G105" s="1"/>
  <c r="G104" s="1"/>
  <c r="H107"/>
  <c r="G107"/>
  <c r="H106"/>
  <c r="G106"/>
  <c r="H101"/>
  <c r="G101"/>
  <c r="H98"/>
  <c r="G98"/>
  <c r="H96"/>
  <c r="G96"/>
  <c r="H94"/>
  <c r="H93" s="1"/>
  <c r="G94"/>
  <c r="G93" s="1"/>
  <c r="H91"/>
  <c r="G91"/>
  <c r="H89"/>
  <c r="G89"/>
  <c r="H88"/>
  <c r="H87" s="1"/>
  <c r="G88"/>
  <c r="H84"/>
  <c r="H83" s="1"/>
  <c r="G84"/>
  <c r="G83" s="1"/>
  <c r="H81"/>
  <c r="H80" s="1"/>
  <c r="H79" s="1"/>
  <c r="G81"/>
  <c r="G80" s="1"/>
  <c r="H77"/>
  <c r="G77"/>
  <c r="H76"/>
  <c r="G76"/>
  <c r="H74"/>
  <c r="G74"/>
  <c r="H73"/>
  <c r="H72" s="1"/>
  <c r="H71" s="1"/>
  <c r="G73"/>
  <c r="G72" s="1"/>
  <c r="H69"/>
  <c r="G69"/>
  <c r="H67"/>
  <c r="H66" s="1"/>
  <c r="H65" s="1"/>
  <c r="G67"/>
  <c r="G66" s="1"/>
  <c r="G65" s="1"/>
  <c r="H63"/>
  <c r="G63"/>
  <c r="H62"/>
  <c r="H58" s="1"/>
  <c r="H57" s="1"/>
  <c r="G62"/>
  <c r="H59"/>
  <c r="G59"/>
  <c r="G58"/>
  <c r="G57" s="1"/>
  <c r="H55"/>
  <c r="H54" s="1"/>
  <c r="H53" s="1"/>
  <c r="G55"/>
  <c r="G54" s="1"/>
  <c r="G53" s="1"/>
  <c r="H51"/>
  <c r="G51"/>
  <c r="H48"/>
  <c r="H47" s="1"/>
  <c r="G48"/>
  <c r="G47" s="1"/>
  <c r="H42"/>
  <c r="G42"/>
  <c r="H41"/>
  <c r="G41"/>
  <c r="H40"/>
  <c r="H39" s="1"/>
  <c r="G40"/>
  <c r="G39" s="1"/>
  <c r="H37"/>
  <c r="H36" s="1"/>
  <c r="G37"/>
  <c r="G36" s="1"/>
  <c r="H34"/>
  <c r="G34"/>
  <c r="H32"/>
  <c r="G32"/>
  <c r="H31"/>
  <c r="H30" s="1"/>
  <c r="G31"/>
  <c r="G30" s="1"/>
  <c r="H28"/>
  <c r="H27" s="1"/>
  <c r="G28"/>
  <c r="G27" s="1"/>
  <c r="H25"/>
  <c r="H24" s="1"/>
  <c r="G25"/>
  <c r="G24" s="1"/>
  <c r="H21"/>
  <c r="H14" s="1"/>
  <c r="G21"/>
  <c r="H15"/>
  <c r="G15"/>
  <c r="G14"/>
  <c r="H12"/>
  <c r="G12"/>
  <c r="H9"/>
  <c r="H8" s="1"/>
  <c r="H7" s="1"/>
  <c r="G9"/>
  <c r="G8" s="1"/>
  <c r="G7" s="1"/>
  <c r="G122" i="12"/>
  <c r="G121" s="1"/>
  <c r="G120" s="1"/>
  <c r="G119" s="1"/>
  <c r="G117"/>
  <c r="G116" s="1"/>
  <c r="G113"/>
  <c r="G112"/>
  <c r="G111" s="1"/>
  <c r="G108"/>
  <c r="G106"/>
  <c r="G105"/>
  <c r="G104" s="1"/>
  <c r="G103" s="1"/>
  <c r="G100"/>
  <c r="G97"/>
  <c r="G95"/>
  <c r="G93"/>
  <c r="G92" s="1"/>
  <c r="G90"/>
  <c r="G88"/>
  <c r="G87" s="1"/>
  <c r="G86" s="1"/>
  <c r="G83"/>
  <c r="G81"/>
  <c r="G80" s="1"/>
  <c r="G79" s="1"/>
  <c r="G77"/>
  <c r="G76" s="1"/>
  <c r="G74"/>
  <c r="G73" s="1"/>
  <c r="G72" s="1"/>
  <c r="G71" s="1"/>
  <c r="G69"/>
  <c r="G67"/>
  <c r="G66"/>
  <c r="G65" s="1"/>
  <c r="G63"/>
  <c r="G62" s="1"/>
  <c r="G58" s="1"/>
  <c r="G57" s="1"/>
  <c r="G60"/>
  <c r="G59" s="1"/>
  <c r="G54"/>
  <c r="G53" s="1"/>
  <c r="G51"/>
  <c r="G48" s="1"/>
  <c r="G42"/>
  <c r="G41"/>
  <c r="G40" s="1"/>
  <c r="G39" s="1"/>
  <c r="G37"/>
  <c r="G36" s="1"/>
  <c r="G34"/>
  <c r="G32"/>
  <c r="G31" s="1"/>
  <c r="G30" s="1"/>
  <c r="G28"/>
  <c r="G27"/>
  <c r="G25"/>
  <c r="G24" s="1"/>
  <c r="G21"/>
  <c r="G15"/>
  <c r="G14" s="1"/>
  <c r="G12"/>
  <c r="G9"/>
  <c r="G8"/>
  <c r="G7" s="1"/>
  <c r="G6" s="1"/>
  <c r="F83" i="15"/>
  <c r="H6" i="13" l="1"/>
  <c r="H125"/>
  <c r="G6"/>
  <c r="G79"/>
  <c r="G87"/>
  <c r="G71" s="1"/>
  <c r="G125" s="1"/>
  <c r="G124" i="12"/>
  <c r="G47"/>
  <c r="G117" i="11"/>
  <c r="G74"/>
  <c r="F74"/>
  <c r="F73" s="1"/>
  <c r="F54" i="15"/>
  <c r="G63" i="11"/>
  <c r="G62" s="1"/>
  <c r="F63"/>
  <c r="F62" s="1"/>
  <c r="G123"/>
  <c r="G122" s="1"/>
  <c r="G121" s="1"/>
  <c r="G120" s="1"/>
  <c r="G118"/>
  <c r="G114"/>
  <c r="G113" s="1"/>
  <c r="G112" s="1"/>
  <c r="G109"/>
  <c r="G107"/>
  <c r="G106" s="1"/>
  <c r="G101"/>
  <c r="G98"/>
  <c r="G96"/>
  <c r="G94"/>
  <c r="G91"/>
  <c r="G89"/>
  <c r="G84"/>
  <c r="G83" s="1"/>
  <c r="G79" s="1"/>
  <c r="G81"/>
  <c r="G80" s="1"/>
  <c r="G77"/>
  <c r="G76" s="1"/>
  <c r="G73"/>
  <c r="G69"/>
  <c r="G67"/>
  <c r="G59"/>
  <c r="G55"/>
  <c r="G54" s="1"/>
  <c r="G53" s="1"/>
  <c r="G51"/>
  <c r="G48" s="1"/>
  <c r="G42"/>
  <c r="G41"/>
  <c r="G40" s="1"/>
  <c r="G39" s="1"/>
  <c r="G37"/>
  <c r="G36" s="1"/>
  <c r="G34"/>
  <c r="G32"/>
  <c r="G28"/>
  <c r="G27" s="1"/>
  <c r="G25"/>
  <c r="G24" s="1"/>
  <c r="G21"/>
  <c r="G15"/>
  <c r="G12"/>
  <c r="G9"/>
  <c r="G8" s="1"/>
  <c r="G7" s="1"/>
  <c r="F123"/>
  <c r="F122" s="1"/>
  <c r="F121" s="1"/>
  <c r="F120" s="1"/>
  <c r="F118"/>
  <c r="F117" s="1"/>
  <c r="F114"/>
  <c r="F113" s="1"/>
  <c r="F112" s="1"/>
  <c r="F109"/>
  <c r="F107"/>
  <c r="F106" s="1"/>
  <c r="F105" s="1"/>
  <c r="F104" s="1"/>
  <c r="F101"/>
  <c r="F98"/>
  <c r="F96"/>
  <c r="F94"/>
  <c r="F91"/>
  <c r="F89"/>
  <c r="F84"/>
  <c r="F83" s="1"/>
  <c r="F81"/>
  <c r="F80" s="1"/>
  <c r="F77"/>
  <c r="F76" s="1"/>
  <c r="F69"/>
  <c r="F67"/>
  <c r="F59"/>
  <c r="F55"/>
  <c r="F54" s="1"/>
  <c r="F53" s="1"/>
  <c r="F51"/>
  <c r="F48" s="1"/>
  <c r="F42"/>
  <c r="F41"/>
  <c r="F40" s="1"/>
  <c r="F39" s="1"/>
  <c r="F37"/>
  <c r="F36" s="1"/>
  <c r="F34"/>
  <c r="F32"/>
  <c r="F28"/>
  <c r="F27" s="1"/>
  <c r="F25"/>
  <c r="F24" s="1"/>
  <c r="F21"/>
  <c r="F15"/>
  <c r="F12"/>
  <c r="F9"/>
  <c r="F8" s="1"/>
  <c r="F7" s="1"/>
  <c r="F69" i="15"/>
  <c r="F60"/>
  <c r="F25"/>
  <c r="G88" i="11" l="1"/>
  <c r="F88"/>
  <c r="G125" i="12"/>
  <c r="G31" i="11"/>
  <c r="G30" s="1"/>
  <c r="G105"/>
  <c r="G104" s="1"/>
  <c r="G14"/>
  <c r="F14"/>
  <c r="F31"/>
  <c r="G66"/>
  <c r="G65" s="1"/>
  <c r="F72"/>
  <c r="F66"/>
  <c r="F65" s="1"/>
  <c r="G47"/>
  <c r="F47"/>
  <c r="F79"/>
  <c r="G58"/>
  <c r="G93"/>
  <c r="G87" s="1"/>
  <c r="F93"/>
  <c r="F87" s="1"/>
  <c r="F58"/>
  <c r="G72"/>
  <c r="F30"/>
  <c r="G6" l="1"/>
  <c r="F57"/>
  <c r="G71"/>
  <c r="F6"/>
  <c r="F71"/>
  <c r="G57"/>
  <c r="G125" l="1"/>
  <c r="F125"/>
  <c r="F24" i="15"/>
  <c r="F42" l="1"/>
  <c r="F67"/>
  <c r="F122" l="1"/>
  <c r="F121" s="1"/>
  <c r="F120" s="1"/>
  <c r="F119" s="1"/>
  <c r="F117"/>
  <c r="F116" s="1"/>
  <c r="F113"/>
  <c r="F112" s="1"/>
  <c r="F111" s="1"/>
  <c r="F108"/>
  <c r="F106"/>
  <c r="F105" s="1"/>
  <c r="F100"/>
  <c r="F97"/>
  <c r="F95"/>
  <c r="F93"/>
  <c r="F90"/>
  <c r="F88"/>
  <c r="F81"/>
  <c r="F80" s="1"/>
  <c r="F77"/>
  <c r="F76" s="1"/>
  <c r="F74"/>
  <c r="F66"/>
  <c r="F65" s="1"/>
  <c r="F63"/>
  <c r="F62" s="1"/>
  <c r="F59"/>
  <c r="F53"/>
  <c r="F51"/>
  <c r="F48" s="1"/>
  <c r="F41"/>
  <c r="F40" s="1"/>
  <c r="F39" s="1"/>
  <c r="F37"/>
  <c r="F36" s="1"/>
  <c r="F34"/>
  <c r="F32"/>
  <c r="F28"/>
  <c r="F27" s="1"/>
  <c r="F21"/>
  <c r="F15"/>
  <c r="F12"/>
  <c r="F9"/>
  <c r="F8" s="1"/>
  <c r="F7" s="1"/>
  <c r="F31" l="1"/>
  <c r="F30" s="1"/>
  <c r="F47"/>
  <c r="F58"/>
  <c r="F57" s="1"/>
  <c r="F73"/>
  <c r="F72" s="1"/>
  <c r="F14"/>
  <c r="F104"/>
  <c r="F103" s="1"/>
  <c r="F87"/>
  <c r="F92"/>
  <c r="F79"/>
  <c r="F6" l="1"/>
  <c r="F86"/>
  <c r="F71" s="1"/>
  <c r="F124" l="1"/>
</calcChain>
</file>

<file path=xl/sharedStrings.xml><?xml version="1.0" encoding="utf-8"?>
<sst xmlns="http://schemas.openxmlformats.org/spreadsheetml/2006/main" count="2019" uniqueCount="155">
  <si>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</si>
  <si>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</si>
  <si>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</si>
  <si>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</si>
  <si>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</si>
  <si>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</si>
  <si>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</si>
  <si>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</si>
  <si>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</si>
  <si>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</si>
  <si>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</si>
  <si>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</si>
  <si>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</si>
  <si>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</si>
  <si>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</si>
  <si>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</si>
  <si>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</si>
  <si>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</si>
  <si>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</si>
  <si>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</si>
  <si>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</si>
  <si>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</si>
  <si>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</si>
  <si>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</si>
  <si>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</si>
  <si>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</si>
  <si>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</si>
  <si>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</si>
  <si>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</si>
  <si>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</si>
  <si>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</si>
  <si>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</si>
  <si>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</si>
  <si>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</si>
  <si>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</si>
  <si>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</si>
  <si>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</si>
  <si>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</si>
  <si>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</si>
  <si>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</si>
  <si>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</si>
  <si>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</si>
  <si>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</si>
  <si>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</si>
  <si>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</si>
  <si>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</si>
  <si>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</si>
  <si>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</si>
  <si>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</si>
  <si>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</si>
  <si>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</si>
  <si>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</si>
  <si>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</si>
  <si>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Обеспечение пожарной безопасности</t>
  </si>
  <si>
    <t>10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</si>
  <si>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</si>
  <si>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</si>
  <si>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</si>
  <si>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</si>
  <si>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</si>
  <si>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</si>
  <si>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</si>
  <si>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</si>
  <si>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</si>
  <si>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</si>
  <si>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</si>
  <si>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</si>
  <si>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</si>
  <si>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</si>
  <si>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</si>
  <si>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Прочие мероприятия в области жилищного хозяйства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</si>
  <si>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</si>
  <si>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</si>
  <si>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</si>
  <si>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</si>
  <si>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</si>
  <si>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</si>
  <si>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</si>
  <si>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</si>
  <si>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</si>
  <si>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</si>
  <si>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</si>
  <si>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</si>
  <si>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Другие вопросы в области жилищно-коммунального хозяйства</t>
  </si>
  <si>
    <t>Капитальные вложения в объекты муниципальной собственности</t>
  </si>
  <si>
    <t>Строительство газопроводов и газовых сетей</t>
  </si>
  <si>
    <t xml:space="preserve">Бюджетные инвестиции в объекты капитального строительства государственной (муниципальной) собственности </t>
  </si>
  <si>
    <t>414</t>
  </si>
  <si>
    <t>Мероприятия, реализуемые органами исполнительной власти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</si>
  <si>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</si>
  <si>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</si>
  <si>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</si>
  <si>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</si>
  <si>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</si>
  <si>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321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</si>
  <si>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</si>
  <si>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</si>
  <si>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</si>
  <si>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 xml:space="preserve"> Прочая закупка товаров, работ и услуг</t>
  </si>
  <si>
    <t>ВСЕГО</t>
  </si>
  <si>
    <t xml:space="preserve"> Предупреждении и ликвидации последствий чрезвычайных ситуаций в границах поселений</t>
  </si>
  <si>
    <t>ведомство</t>
  </si>
  <si>
    <t>Пособия, компенсации и иные социальные выплаты гражданам, кроме публичных нормативных обязательств</t>
  </si>
  <si>
    <t xml:space="preserve"> Сумма             2020 год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</si>
  <si>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</si>
  <si>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</si>
  <si>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99 0 00 00000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</si>
  <si>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 снабжение населения топливом в пределах полномочий,установленных законодательством Российской Федерации</t>
  </si>
  <si>
    <t>Сумма         2021год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</si>
  <si>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</si>
  <si>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</si>
  <si>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</si>
  <si>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07</t>
  </si>
  <si>
    <t>880</t>
  </si>
  <si>
    <t>Ведомственная структура расходов бюджета Кременкульского сельского поселения на плановый период 2020 и 2021 годов</t>
  </si>
  <si>
    <t>Ведомственная структура расходов бюджета Кременкульского сельского поселения на 2020 год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</si>
  <si>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2020 год</t>
  </si>
  <si>
    <t>Сумма         2022год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</si>
  <si>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плановый период 2021 и 2022 годов</t>
  </si>
  <si>
    <t>99 0 00 20300</t>
  </si>
  <si>
    <t>99 0 00 20400</t>
  </si>
  <si>
    <t>99 0 00 02004</t>
  </si>
  <si>
    <t>99 0 00 07570</t>
  </si>
  <si>
    <t>99 0 00 00030</t>
  </si>
  <si>
    <t>99 0 00 11700</t>
  </si>
  <si>
    <t>99 0 00 117000</t>
  </si>
  <si>
    <t>99 0 00 51180</t>
  </si>
  <si>
    <t>99 0 00 11800</t>
  </si>
  <si>
    <t>99 0 00 24600</t>
  </si>
  <si>
    <t>99 0 00 11200</t>
  </si>
  <si>
    <t>99 0 00 60020</t>
  </si>
  <si>
    <t>99 0 00 04030</t>
  </si>
  <si>
    <t>99 0 00 82250</t>
  </si>
  <si>
    <t>99 0 00 11300</t>
  </si>
  <si>
    <t>99 0 00 03530</t>
  </si>
  <si>
    <t>99 0 00 11100</t>
  </si>
  <si>
    <t>99 0 00 00050</t>
  </si>
  <si>
    <t>99 0 00 11400</t>
  </si>
  <si>
    <t>99 0 00 11500</t>
  </si>
  <si>
    <t>99 0 00 60310</t>
  </si>
  <si>
    <t>99 0 00 60330</t>
  </si>
  <si>
    <t>99 0 00 60340</t>
  </si>
  <si>
    <t>99 0 00 60350</t>
  </si>
  <si>
    <t xml:space="preserve">99 0 00 00000 </t>
  </si>
  <si>
    <t>99 0 00 00040</t>
  </si>
  <si>
    <t>99 0 00 41600</t>
  </si>
  <si>
    <t>99 0 00 12750</t>
  </si>
  <si>
    <t>99 0 00 71050</t>
  </si>
  <si>
    <t>99 0 00 000000</t>
  </si>
  <si>
    <t>99 0 0 00 20400</t>
  </si>
  <si>
    <t>9 0 00 60020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</si>
  <si>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"28" ноября 2019г. № 15    "О бюджете Кременкульского сельского поселения  на 2020 год и плановый период 2021 и 2022 годов "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</si>
  <si>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Приложение  6                                                                             к решению Совета депутатов Кременкульского сельского поселения  от "28"ноября 2019г. № 15     "О бюджете Кременкульского сельского поселения  на 2020 год и плановый период 2021 и 2022 годов "                                                                                 </t>
  </si>
  <si>
    <t xml:space="preserve">Приложение  5                                                                                               к решению Совета депутатов Кременкульского сельского поселения    от "28" ноября  2019г. № 15                                                               "О бюджете Кременкульского сельского поселения на 2020 год и плановый период 2021 и 2022 годов" </t>
  </si>
  <si>
    <t xml:space="preserve">                                                                                                                                                                                             Приложение  7                                                                               к решению Совета депутатов Кременкульского сельского поселения от "28"ноября 2019г. № 15  "О бюджете Кременкульского сельского поселения  на 2020 год и плановый период 2021 и 2022 годов "                                                                                  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</si>
</sst>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2" fontId="5" fillId="2" borderId="2" xfId="0" applyNumberFormat="1" applyFont="1" applyFill="1" applyBorder="1" applyAlignment="1" applyProtection="1">
      <alignment vertical="center" wrapText="1"/>
      <protection locked="0"/>
    </xf>
    <xf numFmtId="49" fontId="8" fillId="0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wrapText="1"/>
    </xf>
    <xf numFmtId="4" fontId="0" fillId="0" borderId="0" xfId="0" applyNumberFormat="1"/>
    <xf numFmtId="49" fontId="5" fillId="0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5" fillId="2" borderId="2" xfId="0" applyNumberFormat="1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/>
    </xf>
    <xf numFmtId="49" fontId="11" fillId="0" borderId="2" xfId="0" applyNumberFormat="1" applyFont="1" applyFill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textRotation="90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workbookViewId="0">
      <selection activeCell="A4" sqref="A4:A5"/>
    </sheetView>
  </sheetViews>
  <sheetFormatPr defaultColWidth="9" defaultRowHeight="12.75"/>
  <cols>
    <col min="1" max="1" width="46.28515625" customWidth="1"/>
    <col min="2" max="2" width="4.85546875" customWidth="1"/>
    <col min="3" max="3" width="5.5703125" customWidth="1"/>
    <col min="4" max="4" width="11.7109375" customWidth="1"/>
    <col min="5" max="5" width="4.85546875" customWidth="1"/>
    <col min="6" max="6" width="12.140625" customWidth="1"/>
    <col min="7" max="7" width="12.7109375" customWidth="1"/>
  </cols>
  <sheetData>
    <row r="1" spans="1:6" ht="88.5" customHeight="1">
      <c r="A1" s="33"/>
      <c r="B1" s="42" t="s">
        <v>151</v>
      </c>
      <c r="C1" s="42"/>
      <c r="D1" s="42"/>
      <c r="E1" s="42"/>
      <c r="F1" s="42"/>
    </row>
    <row r="2" spans="1:6" ht="39.75" customHeight="1">
      <c r="A2" s="43" t="s">
        <v>116</v>
      </c>
      <c r="B2" s="43"/>
      <c r="C2" s="43"/>
      <c r="D2" s="43"/>
      <c r="E2" s="43"/>
      <c r="F2" s="43"/>
    </row>
    <row r="3" spans="1:6" ht="4.5" customHeight="1">
      <c r="A3" s="44"/>
      <c r="B3" s="44"/>
      <c r="C3" s="44"/>
      <c r="D3" s="44"/>
      <c r="E3" s="45"/>
      <c r="F3" s="46"/>
    </row>
    <row r="4" spans="1:6" ht="21.75" customHeight="1">
      <c r="A4" s="47" t="s">
        <v>0</v>
      </c>
      <c r="B4" s="51"/>
      <c r="C4" s="51"/>
      <c r="D4" s="51"/>
      <c r="E4" s="52"/>
      <c r="F4" s="47" t="s">
        <v>103</v>
      </c>
    </row>
    <row r="5" spans="1:6" ht="47.25" customHeight="1">
      <c r="A5" s="48"/>
      <c r="B5" s="3" t="s">
        <v>2</v>
      </c>
      <c r="C5" s="4" t="s">
        <v>3</v>
      </c>
      <c r="D5" s="4" t="s">
        <v>4</v>
      </c>
      <c r="E5" s="4" t="s">
        <v>5</v>
      </c>
      <c r="F5" s="47"/>
    </row>
    <row r="6" spans="1:6">
      <c r="A6" s="5" t="s">
        <v>6</v>
      </c>
      <c r="B6" s="6" t="s">
        <v>7</v>
      </c>
      <c r="C6" s="6" t="s">
        <v>8</v>
      </c>
      <c r="D6" s="6"/>
      <c r="E6" s="6"/>
      <c r="F6" s="7">
        <f>SUM(F7+F12+F14+F30+F24+F27)</f>
        <v>18889474</v>
      </c>
    </row>
    <row r="7" spans="1:6" ht="22.5">
      <c r="A7" s="11" t="s">
        <v>9</v>
      </c>
      <c r="B7" s="9" t="s">
        <v>7</v>
      </c>
      <c r="C7" s="9" t="s">
        <v>10</v>
      </c>
      <c r="D7" s="9"/>
      <c r="E7" s="9"/>
      <c r="F7" s="10">
        <f>SUM(F8)</f>
        <v>1605850</v>
      </c>
    </row>
    <row r="8" spans="1:6">
      <c r="A8" s="8" t="s">
        <v>11</v>
      </c>
      <c r="B8" s="9" t="s">
        <v>7</v>
      </c>
      <c r="C8" s="9" t="s">
        <v>10</v>
      </c>
      <c r="D8" s="9" t="s">
        <v>106</v>
      </c>
      <c r="E8" s="9"/>
      <c r="F8" s="10">
        <f>SUM(F9)</f>
        <v>1605850</v>
      </c>
    </row>
    <row r="9" spans="1:6">
      <c r="A9" s="11" t="s">
        <v>12</v>
      </c>
      <c r="B9" s="9" t="s">
        <v>7</v>
      </c>
      <c r="C9" s="9" t="s">
        <v>10</v>
      </c>
      <c r="D9" s="9" t="s">
        <v>119</v>
      </c>
      <c r="E9" s="9"/>
      <c r="F9" s="10">
        <f>SUM(F10:F11)</f>
        <v>1605850</v>
      </c>
    </row>
    <row r="10" spans="1:6">
      <c r="A10" s="11" t="s">
        <v>13</v>
      </c>
      <c r="B10" s="9" t="s">
        <v>7</v>
      </c>
      <c r="C10" s="9" t="s">
        <v>10</v>
      </c>
      <c r="D10" s="9" t="s">
        <v>119</v>
      </c>
      <c r="E10" s="9" t="s">
        <v>14</v>
      </c>
      <c r="F10" s="10">
        <v>1233350</v>
      </c>
    </row>
    <row r="11" spans="1:6" ht="22.5">
      <c r="A11" s="11" t="s">
        <v>104</v>
      </c>
      <c r="B11" s="9" t="s">
        <v>7</v>
      </c>
      <c r="C11" s="9" t="s">
        <v>10</v>
      </c>
      <c r="D11" s="9" t="s">
        <v>119</v>
      </c>
      <c r="E11" s="9" t="s">
        <v>15</v>
      </c>
      <c r="F11" s="10">
        <v>372500</v>
      </c>
    </row>
    <row r="12" spans="1:6" ht="33.75">
      <c r="A12" s="12" t="s">
        <v>16</v>
      </c>
      <c r="B12" s="9" t="s">
        <v>7</v>
      </c>
      <c r="C12" s="9" t="s">
        <v>17</v>
      </c>
      <c r="D12" s="9"/>
      <c r="E12" s="9"/>
      <c r="F12" s="10">
        <f>SUM(F13)</f>
        <v>275000</v>
      </c>
    </row>
    <row r="13" spans="1:6">
      <c r="A13" s="11" t="s">
        <v>18</v>
      </c>
      <c r="B13" s="9" t="s">
        <v>7</v>
      </c>
      <c r="C13" s="9" t="s">
        <v>17</v>
      </c>
      <c r="D13" s="9" t="s">
        <v>120</v>
      </c>
      <c r="E13" s="9" t="s">
        <v>19</v>
      </c>
      <c r="F13" s="10">
        <v>275000</v>
      </c>
    </row>
    <row r="14" spans="1:6">
      <c r="A14" s="13" t="s">
        <v>20</v>
      </c>
      <c r="B14" s="15" t="s">
        <v>7</v>
      </c>
      <c r="C14" s="15" t="s">
        <v>21</v>
      </c>
      <c r="D14" s="9"/>
      <c r="E14" s="15"/>
      <c r="F14" s="10">
        <f>SUM(F15+F21)</f>
        <v>13532180</v>
      </c>
    </row>
    <row r="15" spans="1:6" ht="22.5">
      <c r="A15" s="8" t="s">
        <v>22</v>
      </c>
      <c r="B15" s="9" t="s">
        <v>23</v>
      </c>
      <c r="C15" s="9" t="s">
        <v>21</v>
      </c>
      <c r="D15" s="9" t="s">
        <v>120</v>
      </c>
      <c r="E15" s="9"/>
      <c r="F15" s="10">
        <f>SUM(F16:F20)</f>
        <v>13332180</v>
      </c>
    </row>
    <row r="16" spans="1:6">
      <c r="A16" s="11" t="s">
        <v>13</v>
      </c>
      <c r="B16" s="9" t="s">
        <v>7</v>
      </c>
      <c r="C16" s="9" t="s">
        <v>21</v>
      </c>
      <c r="D16" s="9" t="s">
        <v>120</v>
      </c>
      <c r="E16" s="9" t="s">
        <v>14</v>
      </c>
      <c r="F16" s="10">
        <v>8357000</v>
      </c>
    </row>
    <row r="17" spans="1:6" ht="22.5">
      <c r="A17" s="13" t="s">
        <v>24</v>
      </c>
      <c r="B17" s="15" t="s">
        <v>7</v>
      </c>
      <c r="C17" s="15" t="s">
        <v>21</v>
      </c>
      <c r="D17" s="15" t="s">
        <v>120</v>
      </c>
      <c r="E17" s="15" t="s">
        <v>25</v>
      </c>
      <c r="F17" s="10">
        <v>51380</v>
      </c>
    </row>
    <row r="18" spans="1:6" ht="22.5">
      <c r="A18" s="11" t="s">
        <v>104</v>
      </c>
      <c r="B18" s="15" t="s">
        <v>7</v>
      </c>
      <c r="C18" s="15" t="s">
        <v>21</v>
      </c>
      <c r="D18" s="15" t="s">
        <v>120</v>
      </c>
      <c r="E18" s="15" t="s">
        <v>15</v>
      </c>
      <c r="F18" s="10">
        <v>2523800</v>
      </c>
    </row>
    <row r="19" spans="1:6" ht="22.5">
      <c r="A19" s="13" t="s">
        <v>26</v>
      </c>
      <c r="B19" s="15" t="s">
        <v>7</v>
      </c>
      <c r="C19" s="15" t="s">
        <v>21</v>
      </c>
      <c r="D19" s="15" t="s">
        <v>120</v>
      </c>
      <c r="E19" s="15" t="s">
        <v>27</v>
      </c>
      <c r="F19" s="10">
        <v>650000</v>
      </c>
    </row>
    <row r="20" spans="1:6">
      <c r="A20" s="11" t="s">
        <v>18</v>
      </c>
      <c r="B20" s="15" t="s">
        <v>7</v>
      </c>
      <c r="C20" s="15" t="s">
        <v>21</v>
      </c>
      <c r="D20" s="9" t="s">
        <v>120</v>
      </c>
      <c r="E20" s="15" t="s">
        <v>19</v>
      </c>
      <c r="F20" s="10">
        <v>1750000</v>
      </c>
    </row>
    <row r="21" spans="1:6" ht="21">
      <c r="A21" s="16" t="s">
        <v>28</v>
      </c>
      <c r="B21" s="9" t="s">
        <v>7</v>
      </c>
      <c r="C21" s="9" t="s">
        <v>21</v>
      </c>
      <c r="D21" s="9" t="s">
        <v>148</v>
      </c>
      <c r="E21" s="15"/>
      <c r="F21" s="10">
        <f>F22+F23</f>
        <v>200000</v>
      </c>
    </row>
    <row r="22" spans="1:6">
      <c r="A22" s="17" t="s">
        <v>29</v>
      </c>
      <c r="B22" s="9" t="s">
        <v>7</v>
      </c>
      <c r="C22" s="9" t="s">
        <v>21</v>
      </c>
      <c r="D22" s="9" t="s">
        <v>149</v>
      </c>
      <c r="E22" s="9" t="s">
        <v>30</v>
      </c>
      <c r="F22" s="10">
        <v>50000</v>
      </c>
    </row>
    <row r="23" spans="1:6">
      <c r="A23" s="18" t="s">
        <v>31</v>
      </c>
      <c r="B23" s="9" t="s">
        <v>7</v>
      </c>
      <c r="C23" s="9" t="s">
        <v>21</v>
      </c>
      <c r="D23" s="9" t="s">
        <v>120</v>
      </c>
      <c r="E23" s="9" t="s">
        <v>32</v>
      </c>
      <c r="F23" s="10">
        <v>150000</v>
      </c>
    </row>
    <row r="24" spans="1:6">
      <c r="A24" s="37" t="s">
        <v>109</v>
      </c>
      <c r="B24" s="9" t="s">
        <v>7</v>
      </c>
      <c r="C24" s="9" t="s">
        <v>112</v>
      </c>
      <c r="D24" s="9"/>
      <c r="E24" s="9"/>
      <c r="F24" s="10">
        <f>SUM(F25)</f>
        <v>0</v>
      </c>
    </row>
    <row r="25" spans="1:6" ht="22.5">
      <c r="A25" s="38" t="s">
        <v>110</v>
      </c>
      <c r="B25" s="9" t="s">
        <v>7</v>
      </c>
      <c r="C25" s="9" t="s">
        <v>112</v>
      </c>
      <c r="D25" s="9" t="s">
        <v>121</v>
      </c>
      <c r="E25" s="9" t="s">
        <v>113</v>
      </c>
      <c r="F25" s="10">
        <f>SUM(F26)</f>
        <v>0</v>
      </c>
    </row>
    <row r="26" spans="1:6" ht="45">
      <c r="A26" s="39" t="s">
        <v>111</v>
      </c>
      <c r="B26" s="9" t="s">
        <v>7</v>
      </c>
      <c r="C26" s="9" t="s">
        <v>112</v>
      </c>
      <c r="D26" s="9" t="s">
        <v>121</v>
      </c>
      <c r="E26" s="9" t="s">
        <v>113</v>
      </c>
      <c r="F26" s="10">
        <v>0</v>
      </c>
    </row>
    <row r="27" spans="1:6">
      <c r="A27" s="32" t="s">
        <v>33</v>
      </c>
      <c r="B27" s="9" t="s">
        <v>7</v>
      </c>
      <c r="C27" s="9" t="s">
        <v>34</v>
      </c>
      <c r="D27" s="9"/>
      <c r="E27" s="9"/>
      <c r="F27" s="7">
        <f>SUM(F28)</f>
        <v>2000000</v>
      </c>
    </row>
    <row r="28" spans="1:6" ht="22.5">
      <c r="A28" s="18" t="s">
        <v>35</v>
      </c>
      <c r="B28" s="9" t="s">
        <v>7</v>
      </c>
      <c r="C28" s="9" t="s">
        <v>34</v>
      </c>
      <c r="D28" s="9" t="s">
        <v>122</v>
      </c>
      <c r="E28" s="9"/>
      <c r="F28" s="10">
        <f>SUM(F29)</f>
        <v>2000000</v>
      </c>
    </row>
    <row r="29" spans="1:6">
      <c r="A29" s="18" t="s">
        <v>36</v>
      </c>
      <c r="B29" s="9" t="s">
        <v>7</v>
      </c>
      <c r="C29" s="9" t="s">
        <v>34</v>
      </c>
      <c r="D29" s="9" t="s">
        <v>122</v>
      </c>
      <c r="E29" s="9" t="s">
        <v>37</v>
      </c>
      <c r="F29" s="10">
        <v>2000000</v>
      </c>
    </row>
    <row r="30" spans="1:6">
      <c r="A30" s="35" t="s">
        <v>38</v>
      </c>
      <c r="B30" s="9" t="s">
        <v>7</v>
      </c>
      <c r="C30" s="9" t="s">
        <v>39</v>
      </c>
      <c r="D30" s="9"/>
      <c r="E30" s="9"/>
      <c r="F30" s="7">
        <f>SUM(F31+F36)</f>
        <v>1476444</v>
      </c>
    </row>
    <row r="31" spans="1:6">
      <c r="A31" s="19" t="s">
        <v>40</v>
      </c>
      <c r="B31" s="9" t="s">
        <v>7</v>
      </c>
      <c r="C31" s="9" t="s">
        <v>39</v>
      </c>
      <c r="D31" s="9" t="s">
        <v>106</v>
      </c>
      <c r="E31" s="9"/>
      <c r="F31" s="7">
        <f>SUM(F32+F34)</f>
        <v>276444</v>
      </c>
    </row>
    <row r="32" spans="1:6" ht="56.25">
      <c r="A32" s="20" t="s">
        <v>105</v>
      </c>
      <c r="B32" s="21" t="s">
        <v>7</v>
      </c>
      <c r="C32" s="21" t="s">
        <v>39</v>
      </c>
      <c r="D32" s="21" t="s">
        <v>123</v>
      </c>
      <c r="E32" s="9"/>
      <c r="F32" s="7">
        <f>SUM(F33)</f>
        <v>273400</v>
      </c>
    </row>
    <row r="33" spans="1:6">
      <c r="A33" s="20" t="s">
        <v>41</v>
      </c>
      <c r="B33" s="21" t="s">
        <v>7</v>
      </c>
      <c r="C33" s="21" t="s">
        <v>39</v>
      </c>
      <c r="D33" s="21" t="s">
        <v>123</v>
      </c>
      <c r="E33" s="9" t="s">
        <v>42</v>
      </c>
      <c r="F33" s="7">
        <v>273400</v>
      </c>
    </row>
    <row r="34" spans="1:6" ht="33.75">
      <c r="A34" s="20" t="s">
        <v>43</v>
      </c>
      <c r="B34" s="21" t="s">
        <v>7</v>
      </c>
      <c r="C34" s="21" t="s">
        <v>39</v>
      </c>
      <c r="D34" s="21" t="s">
        <v>124</v>
      </c>
      <c r="E34" s="21"/>
      <c r="F34" s="10">
        <f>F35</f>
        <v>3044</v>
      </c>
    </row>
    <row r="35" spans="1:6">
      <c r="A35" s="20" t="s">
        <v>18</v>
      </c>
      <c r="B35" s="21" t="s">
        <v>7</v>
      </c>
      <c r="C35" s="21" t="s">
        <v>39</v>
      </c>
      <c r="D35" s="21" t="s">
        <v>125</v>
      </c>
      <c r="E35" s="21" t="s">
        <v>19</v>
      </c>
      <c r="F35" s="10">
        <v>3044</v>
      </c>
    </row>
    <row r="36" spans="1:6">
      <c r="A36" s="19" t="s">
        <v>11</v>
      </c>
      <c r="B36" s="21" t="s">
        <v>7</v>
      </c>
      <c r="C36" s="21" t="s">
        <v>39</v>
      </c>
      <c r="D36" s="21" t="s">
        <v>106</v>
      </c>
      <c r="E36" s="9"/>
      <c r="F36" s="7">
        <f>F37</f>
        <v>1200000</v>
      </c>
    </row>
    <row r="37" spans="1:6" ht="22.5">
      <c r="A37" s="20" t="s">
        <v>44</v>
      </c>
      <c r="B37" s="21" t="s">
        <v>7</v>
      </c>
      <c r="C37" s="21" t="s">
        <v>39</v>
      </c>
      <c r="D37" s="21" t="s">
        <v>120</v>
      </c>
      <c r="E37" s="9"/>
      <c r="F37" s="7">
        <f>F38</f>
        <v>1200000</v>
      </c>
    </row>
    <row r="38" spans="1:6">
      <c r="A38" s="20" t="s">
        <v>18</v>
      </c>
      <c r="B38" s="21" t="s">
        <v>7</v>
      </c>
      <c r="C38" s="21" t="s">
        <v>39</v>
      </c>
      <c r="D38" s="21" t="s">
        <v>120</v>
      </c>
      <c r="E38" s="9" t="s">
        <v>19</v>
      </c>
      <c r="F38" s="7">
        <v>1200000</v>
      </c>
    </row>
    <row r="39" spans="1:6">
      <c r="A39" s="19" t="s">
        <v>45</v>
      </c>
      <c r="B39" s="22" t="s">
        <v>10</v>
      </c>
      <c r="C39" s="22" t="s">
        <v>8</v>
      </c>
      <c r="D39" s="21"/>
      <c r="E39" s="6"/>
      <c r="F39" s="7">
        <f>F40</f>
        <v>464800</v>
      </c>
    </row>
    <row r="40" spans="1:6">
      <c r="A40" s="20" t="s">
        <v>46</v>
      </c>
      <c r="B40" s="21" t="s">
        <v>10</v>
      </c>
      <c r="C40" s="21" t="s">
        <v>17</v>
      </c>
      <c r="D40" s="21"/>
      <c r="E40" s="9"/>
      <c r="F40" s="10">
        <f>SUM(F41)</f>
        <v>464800</v>
      </c>
    </row>
    <row r="41" spans="1:6" ht="67.5">
      <c r="A41" s="23" t="s">
        <v>47</v>
      </c>
      <c r="B41" s="21" t="s">
        <v>10</v>
      </c>
      <c r="C41" s="21" t="s">
        <v>17</v>
      </c>
      <c r="D41" s="21" t="s">
        <v>106</v>
      </c>
      <c r="E41" s="9"/>
      <c r="F41" s="10">
        <f>SUM(F43:F46)</f>
        <v>464800</v>
      </c>
    </row>
    <row r="42" spans="1:6" ht="22.5">
      <c r="A42" s="20" t="s">
        <v>48</v>
      </c>
      <c r="B42" s="21" t="s">
        <v>10</v>
      </c>
      <c r="C42" s="21" t="s">
        <v>17</v>
      </c>
      <c r="D42" s="21" t="s">
        <v>126</v>
      </c>
      <c r="E42" s="9"/>
      <c r="F42" s="10">
        <f>SUM(F43:F46)</f>
        <v>464800</v>
      </c>
    </row>
    <row r="43" spans="1:6">
      <c r="A43" s="11" t="s">
        <v>13</v>
      </c>
      <c r="B43" s="21" t="s">
        <v>10</v>
      </c>
      <c r="C43" s="21" t="s">
        <v>17</v>
      </c>
      <c r="D43" s="21" t="s">
        <v>126</v>
      </c>
      <c r="E43" s="9" t="s">
        <v>14</v>
      </c>
      <c r="F43" s="10">
        <v>324720</v>
      </c>
    </row>
    <row r="44" spans="1:6" ht="22.5">
      <c r="A44" s="11" t="s">
        <v>104</v>
      </c>
      <c r="B44" s="21" t="s">
        <v>10</v>
      </c>
      <c r="C44" s="21" t="s">
        <v>17</v>
      </c>
      <c r="D44" s="21" t="s">
        <v>126</v>
      </c>
      <c r="E44" s="9" t="s">
        <v>15</v>
      </c>
      <c r="F44" s="10">
        <v>98070</v>
      </c>
    </row>
    <row r="45" spans="1:6" ht="22.5">
      <c r="A45" s="13" t="s">
        <v>26</v>
      </c>
      <c r="B45" s="21" t="s">
        <v>10</v>
      </c>
      <c r="C45" s="21" t="s">
        <v>17</v>
      </c>
      <c r="D45" s="21" t="s">
        <v>126</v>
      </c>
      <c r="E45" s="9" t="s">
        <v>27</v>
      </c>
      <c r="F45" s="10">
        <v>5800</v>
      </c>
    </row>
    <row r="46" spans="1:6">
      <c r="A46" s="20" t="s">
        <v>18</v>
      </c>
      <c r="B46" s="21" t="s">
        <v>10</v>
      </c>
      <c r="C46" s="21" t="s">
        <v>17</v>
      </c>
      <c r="D46" s="21" t="s">
        <v>126</v>
      </c>
      <c r="E46" s="9" t="s">
        <v>19</v>
      </c>
      <c r="F46" s="10">
        <v>36210</v>
      </c>
    </row>
    <row r="47" spans="1:6" ht="21">
      <c r="A47" s="19" t="s">
        <v>49</v>
      </c>
      <c r="B47" s="22" t="s">
        <v>17</v>
      </c>
      <c r="C47" s="22" t="s">
        <v>8</v>
      </c>
      <c r="D47" s="22"/>
      <c r="E47" s="6"/>
      <c r="F47" s="7">
        <f>F48+F53</f>
        <v>2500000</v>
      </c>
    </row>
    <row r="48" spans="1:6" ht="33.75">
      <c r="A48" s="20" t="s">
        <v>50</v>
      </c>
      <c r="B48" s="21" t="s">
        <v>17</v>
      </c>
      <c r="C48" s="21" t="s">
        <v>51</v>
      </c>
      <c r="D48" s="21"/>
      <c r="E48" s="9"/>
      <c r="F48" s="10">
        <f>SUM(F49+F51)</f>
        <v>0</v>
      </c>
    </row>
    <row r="49" spans="1:6" ht="33.75">
      <c r="A49" s="20" t="s">
        <v>52</v>
      </c>
      <c r="B49" s="21" t="s">
        <v>17</v>
      </c>
      <c r="C49" s="21" t="s">
        <v>51</v>
      </c>
      <c r="D49" s="21" t="s">
        <v>127</v>
      </c>
      <c r="E49" s="21"/>
      <c r="F49" s="10">
        <v>0</v>
      </c>
    </row>
    <row r="50" spans="1:6">
      <c r="A50" s="20" t="s">
        <v>18</v>
      </c>
      <c r="B50" s="21" t="s">
        <v>17</v>
      </c>
      <c r="C50" s="21" t="s">
        <v>51</v>
      </c>
      <c r="D50" s="21" t="s">
        <v>127</v>
      </c>
      <c r="E50" s="21"/>
      <c r="F50" s="10">
        <v>0</v>
      </c>
    </row>
    <row r="51" spans="1:6" ht="22.5">
      <c r="A51" s="20" t="s">
        <v>100</v>
      </c>
      <c r="B51" s="21" t="s">
        <v>17</v>
      </c>
      <c r="C51" s="21" t="s">
        <v>51</v>
      </c>
      <c r="D51" s="21" t="s">
        <v>127</v>
      </c>
      <c r="E51" s="21"/>
      <c r="F51" s="10">
        <f>SUM(F52)</f>
        <v>0</v>
      </c>
    </row>
    <row r="52" spans="1:6">
      <c r="A52" s="20" t="s">
        <v>18</v>
      </c>
      <c r="B52" s="21" t="s">
        <v>17</v>
      </c>
      <c r="C52" s="21" t="s">
        <v>51</v>
      </c>
      <c r="D52" s="21" t="s">
        <v>127</v>
      </c>
      <c r="E52" s="21" t="s">
        <v>19</v>
      </c>
      <c r="F52" s="10">
        <v>0</v>
      </c>
    </row>
    <row r="53" spans="1:6">
      <c r="A53" s="19" t="s">
        <v>53</v>
      </c>
      <c r="B53" s="21" t="s">
        <v>17</v>
      </c>
      <c r="C53" s="21" t="s">
        <v>54</v>
      </c>
      <c r="D53" s="21"/>
      <c r="E53" s="9"/>
      <c r="F53" s="10">
        <f>F54</f>
        <v>2500000</v>
      </c>
    </row>
    <row r="54" spans="1:6">
      <c r="A54" s="24" t="s">
        <v>55</v>
      </c>
      <c r="B54" s="21" t="s">
        <v>17</v>
      </c>
      <c r="C54" s="21" t="s">
        <v>54</v>
      </c>
      <c r="D54" s="21" t="s">
        <v>106</v>
      </c>
      <c r="E54" s="9"/>
      <c r="F54" s="10">
        <f>F55</f>
        <v>2500000</v>
      </c>
    </row>
    <row r="55" spans="1:6" ht="33.75">
      <c r="A55" s="23" t="s">
        <v>56</v>
      </c>
      <c r="B55" s="21" t="s">
        <v>17</v>
      </c>
      <c r="C55" s="21" t="s">
        <v>54</v>
      </c>
      <c r="D55" s="21" t="s">
        <v>128</v>
      </c>
      <c r="E55" s="9"/>
      <c r="F55" s="10">
        <v>2500000</v>
      </c>
    </row>
    <row r="56" spans="1:6">
      <c r="A56" s="20" t="s">
        <v>18</v>
      </c>
      <c r="B56" s="21" t="s">
        <v>17</v>
      </c>
      <c r="C56" s="21" t="s">
        <v>54</v>
      </c>
      <c r="D56" s="21" t="s">
        <v>128</v>
      </c>
      <c r="E56" s="9" t="s">
        <v>19</v>
      </c>
      <c r="F56" s="10">
        <v>2500000</v>
      </c>
    </row>
    <row r="57" spans="1:6">
      <c r="A57" s="19" t="s">
        <v>57</v>
      </c>
      <c r="B57" s="22" t="s">
        <v>21</v>
      </c>
      <c r="C57" s="22" t="s">
        <v>8</v>
      </c>
      <c r="D57" s="21"/>
      <c r="E57" s="6"/>
      <c r="F57" s="7">
        <f>F58+F65</f>
        <v>26494908</v>
      </c>
    </row>
    <row r="58" spans="1:6">
      <c r="A58" s="19" t="s">
        <v>58</v>
      </c>
      <c r="B58" s="21" t="s">
        <v>21</v>
      </c>
      <c r="C58" s="21" t="s">
        <v>51</v>
      </c>
      <c r="D58" s="21"/>
      <c r="E58" s="15"/>
      <c r="F58" s="10">
        <f>F62+F59</f>
        <v>26094908</v>
      </c>
    </row>
    <row r="59" spans="1:6">
      <c r="A59" s="19" t="s">
        <v>40</v>
      </c>
      <c r="B59" s="21" t="s">
        <v>21</v>
      </c>
      <c r="C59" s="21" t="s">
        <v>51</v>
      </c>
      <c r="D59" s="21" t="s">
        <v>106</v>
      </c>
      <c r="E59" s="6"/>
      <c r="F59" s="7">
        <f>F60</f>
        <v>2979738</v>
      </c>
    </row>
    <row r="60" spans="1:6" ht="45">
      <c r="A60" s="20" t="s">
        <v>59</v>
      </c>
      <c r="B60" s="21" t="s">
        <v>21</v>
      </c>
      <c r="C60" s="21" t="s">
        <v>51</v>
      </c>
      <c r="D60" s="21" t="s">
        <v>129</v>
      </c>
      <c r="E60" s="15"/>
      <c r="F60" s="10">
        <f>F61</f>
        <v>2979738</v>
      </c>
    </row>
    <row r="61" spans="1:6">
      <c r="A61" s="20" t="s">
        <v>18</v>
      </c>
      <c r="B61" s="21" t="s">
        <v>21</v>
      </c>
      <c r="C61" s="21" t="s">
        <v>51</v>
      </c>
      <c r="D61" s="21" t="s">
        <v>129</v>
      </c>
      <c r="E61" s="15" t="s">
        <v>19</v>
      </c>
      <c r="F61" s="10">
        <v>2979738</v>
      </c>
    </row>
    <row r="62" spans="1:6">
      <c r="A62" s="25" t="s">
        <v>55</v>
      </c>
      <c r="B62" s="21" t="s">
        <v>21</v>
      </c>
      <c r="C62" s="21" t="s">
        <v>51</v>
      </c>
      <c r="D62" s="21" t="s">
        <v>106</v>
      </c>
      <c r="E62" s="15"/>
      <c r="F62" s="10">
        <f>SUM(F63)</f>
        <v>23115170</v>
      </c>
    </row>
    <row r="63" spans="1:6" ht="33.75">
      <c r="A63" s="20" t="s">
        <v>60</v>
      </c>
      <c r="B63" s="21" t="s">
        <v>21</v>
      </c>
      <c r="C63" s="21" t="s">
        <v>51</v>
      </c>
      <c r="D63" s="21" t="s">
        <v>150</v>
      </c>
      <c r="E63" s="15"/>
      <c r="F63" s="10">
        <f>F64</f>
        <v>23115170</v>
      </c>
    </row>
    <row r="64" spans="1:6">
      <c r="A64" s="20" t="s">
        <v>18</v>
      </c>
      <c r="B64" s="21" t="s">
        <v>61</v>
      </c>
      <c r="C64" s="21" t="s">
        <v>51</v>
      </c>
      <c r="D64" s="21" t="s">
        <v>130</v>
      </c>
      <c r="E64" s="15" t="s">
        <v>19</v>
      </c>
      <c r="F64" s="10">
        <v>23115170</v>
      </c>
    </row>
    <row r="65" spans="1:7">
      <c r="A65" s="20" t="s">
        <v>62</v>
      </c>
      <c r="B65" s="21" t="s">
        <v>21</v>
      </c>
      <c r="C65" s="21" t="s">
        <v>63</v>
      </c>
      <c r="D65" s="21"/>
      <c r="E65" s="15"/>
      <c r="F65" s="7">
        <f>F66</f>
        <v>400000</v>
      </c>
    </row>
    <row r="66" spans="1:7">
      <c r="A66" s="24" t="s">
        <v>11</v>
      </c>
      <c r="B66" s="21" t="s">
        <v>21</v>
      </c>
      <c r="C66" s="21" t="s">
        <v>63</v>
      </c>
      <c r="D66" s="21" t="s">
        <v>106</v>
      </c>
      <c r="E66" s="15"/>
      <c r="F66" s="7">
        <f>F67+F69</f>
        <v>400000</v>
      </c>
    </row>
    <row r="67" spans="1:7">
      <c r="A67" s="20" t="s">
        <v>64</v>
      </c>
      <c r="B67" s="21" t="s">
        <v>21</v>
      </c>
      <c r="C67" s="21" t="s">
        <v>63</v>
      </c>
      <c r="D67" s="21" t="s">
        <v>131</v>
      </c>
      <c r="E67" s="15"/>
      <c r="F67" s="10">
        <f>F68</f>
        <v>200000</v>
      </c>
    </row>
    <row r="68" spans="1:7">
      <c r="A68" s="20" t="s">
        <v>18</v>
      </c>
      <c r="B68" s="21" t="s">
        <v>21</v>
      </c>
      <c r="C68" s="21" t="s">
        <v>63</v>
      </c>
      <c r="D68" s="21" t="s">
        <v>131</v>
      </c>
      <c r="E68" s="15" t="s">
        <v>19</v>
      </c>
      <c r="F68" s="10">
        <v>200000</v>
      </c>
    </row>
    <row r="69" spans="1:7" ht="31.5">
      <c r="A69" s="26" t="s">
        <v>65</v>
      </c>
      <c r="B69" s="21" t="s">
        <v>21</v>
      </c>
      <c r="C69" s="21" t="s">
        <v>63</v>
      </c>
      <c r="D69" s="22" t="s">
        <v>132</v>
      </c>
      <c r="E69" s="15"/>
      <c r="F69" s="10">
        <f>F70</f>
        <v>200000</v>
      </c>
    </row>
    <row r="70" spans="1:7">
      <c r="A70" s="20" t="s">
        <v>18</v>
      </c>
      <c r="B70" s="21" t="s">
        <v>21</v>
      </c>
      <c r="C70" s="21" t="s">
        <v>63</v>
      </c>
      <c r="D70" s="21" t="s">
        <v>132</v>
      </c>
      <c r="E70" s="15" t="s">
        <v>19</v>
      </c>
      <c r="F70" s="10">
        <v>200000</v>
      </c>
    </row>
    <row r="71" spans="1:7">
      <c r="A71" s="19" t="s">
        <v>66</v>
      </c>
      <c r="B71" s="22" t="s">
        <v>67</v>
      </c>
      <c r="C71" s="22" t="s">
        <v>8</v>
      </c>
      <c r="D71" s="21"/>
      <c r="E71" s="6"/>
      <c r="F71" s="7">
        <f>F72+F79+F86+F103</f>
        <v>21788024</v>
      </c>
      <c r="G71" s="31"/>
    </row>
    <row r="72" spans="1:7">
      <c r="A72" s="20" t="s">
        <v>68</v>
      </c>
      <c r="B72" s="21" t="s">
        <v>67</v>
      </c>
      <c r="C72" s="21" t="s">
        <v>7</v>
      </c>
      <c r="D72" s="21"/>
      <c r="E72" s="9"/>
      <c r="F72" s="10">
        <f>F77+F73</f>
        <v>4078</v>
      </c>
    </row>
    <row r="73" spans="1:7">
      <c r="A73" s="19" t="s">
        <v>40</v>
      </c>
      <c r="B73" s="21" t="s">
        <v>67</v>
      </c>
      <c r="C73" s="21" t="s">
        <v>7</v>
      </c>
      <c r="D73" s="21" t="s">
        <v>106</v>
      </c>
      <c r="E73" s="9"/>
      <c r="F73" s="10">
        <f>F74</f>
        <v>4078</v>
      </c>
    </row>
    <row r="74" spans="1:7" ht="78.75">
      <c r="A74" s="20" t="s">
        <v>69</v>
      </c>
      <c r="B74" s="21" t="s">
        <v>67</v>
      </c>
      <c r="C74" s="21" t="s">
        <v>7</v>
      </c>
      <c r="D74" s="21" t="s">
        <v>133</v>
      </c>
      <c r="E74" s="15"/>
      <c r="F74" s="10">
        <f>SUM(F75)</f>
        <v>4078</v>
      </c>
    </row>
    <row r="75" spans="1:7">
      <c r="A75" s="20" t="s">
        <v>18</v>
      </c>
      <c r="B75" s="21" t="s">
        <v>67</v>
      </c>
      <c r="C75" s="21" t="s">
        <v>7</v>
      </c>
      <c r="D75" s="21" t="s">
        <v>133</v>
      </c>
      <c r="E75" s="15" t="s">
        <v>19</v>
      </c>
      <c r="F75" s="10">
        <v>4078</v>
      </c>
    </row>
    <row r="76" spans="1:7">
      <c r="A76" s="25" t="s">
        <v>55</v>
      </c>
      <c r="B76" s="21" t="s">
        <v>67</v>
      </c>
      <c r="C76" s="21" t="s">
        <v>7</v>
      </c>
      <c r="D76" s="21" t="s">
        <v>106</v>
      </c>
      <c r="E76" s="15"/>
      <c r="F76" s="10">
        <f>F77</f>
        <v>0</v>
      </c>
    </row>
    <row r="77" spans="1:7">
      <c r="A77" s="20" t="s">
        <v>70</v>
      </c>
      <c r="B77" s="21" t="s">
        <v>67</v>
      </c>
      <c r="C77" s="21" t="s">
        <v>7</v>
      </c>
      <c r="D77" s="21" t="s">
        <v>134</v>
      </c>
      <c r="E77" s="9"/>
      <c r="F77" s="10">
        <f>F78</f>
        <v>0</v>
      </c>
    </row>
    <row r="78" spans="1:7">
      <c r="A78" s="20" t="s">
        <v>18</v>
      </c>
      <c r="B78" s="21" t="s">
        <v>67</v>
      </c>
      <c r="C78" s="21" t="s">
        <v>7</v>
      </c>
      <c r="D78" s="21" t="s">
        <v>134</v>
      </c>
      <c r="E78" s="9" t="s">
        <v>19</v>
      </c>
      <c r="F78" s="10">
        <v>0</v>
      </c>
    </row>
    <row r="79" spans="1:7">
      <c r="A79" s="34" t="s">
        <v>71</v>
      </c>
      <c r="B79" s="21" t="s">
        <v>67</v>
      </c>
      <c r="C79" s="21" t="s">
        <v>10</v>
      </c>
      <c r="D79" s="21"/>
      <c r="E79" s="15"/>
      <c r="F79" s="7">
        <f>F80+F83</f>
        <v>3173288</v>
      </c>
    </row>
    <row r="80" spans="1:7">
      <c r="A80" s="19" t="s">
        <v>40</v>
      </c>
      <c r="B80" s="21" t="s">
        <v>67</v>
      </c>
      <c r="C80" s="21" t="s">
        <v>10</v>
      </c>
      <c r="D80" s="21" t="s">
        <v>106</v>
      </c>
      <c r="E80" s="15"/>
      <c r="F80" s="7">
        <f>F81</f>
        <v>373288</v>
      </c>
    </row>
    <row r="81" spans="1:7" ht="56.25">
      <c r="A81" s="20" t="s">
        <v>72</v>
      </c>
      <c r="B81" s="21" t="s">
        <v>67</v>
      </c>
      <c r="C81" s="21" t="s">
        <v>10</v>
      </c>
      <c r="D81" s="21" t="s">
        <v>135</v>
      </c>
      <c r="E81" s="15"/>
      <c r="F81" s="10">
        <f>F82</f>
        <v>373288</v>
      </c>
    </row>
    <row r="82" spans="1:7">
      <c r="A82" s="20" t="s">
        <v>18</v>
      </c>
      <c r="B82" s="21" t="s">
        <v>67</v>
      </c>
      <c r="C82" s="21" t="s">
        <v>10</v>
      </c>
      <c r="D82" s="21" t="s">
        <v>135</v>
      </c>
      <c r="E82" s="15" t="s">
        <v>19</v>
      </c>
      <c r="F82" s="10">
        <v>373288</v>
      </c>
    </row>
    <row r="83" spans="1:7">
      <c r="A83" s="25" t="s">
        <v>55</v>
      </c>
      <c r="B83" s="21" t="s">
        <v>67</v>
      </c>
      <c r="C83" s="21" t="s">
        <v>10</v>
      </c>
      <c r="D83" s="21" t="s">
        <v>106</v>
      </c>
      <c r="E83" s="15"/>
      <c r="F83" s="10">
        <f>SUM(F84:F85)</f>
        <v>2800000</v>
      </c>
    </row>
    <row r="84" spans="1:7" ht="45">
      <c r="A84" s="23" t="s">
        <v>73</v>
      </c>
      <c r="B84" s="21" t="s">
        <v>67</v>
      </c>
      <c r="C84" s="21" t="s">
        <v>10</v>
      </c>
      <c r="D84" s="21" t="s">
        <v>136</v>
      </c>
      <c r="E84" s="15" t="s">
        <v>75</v>
      </c>
      <c r="F84" s="10">
        <v>0</v>
      </c>
    </row>
    <row r="85" spans="1:7">
      <c r="A85" s="20" t="s">
        <v>18</v>
      </c>
      <c r="B85" s="21" t="s">
        <v>67</v>
      </c>
      <c r="C85" s="21" t="s">
        <v>10</v>
      </c>
      <c r="D85" s="21" t="s">
        <v>136</v>
      </c>
      <c r="E85" s="15" t="s">
        <v>19</v>
      </c>
      <c r="F85" s="10">
        <v>2800000</v>
      </c>
    </row>
    <row r="86" spans="1:7">
      <c r="A86" s="36" t="s">
        <v>76</v>
      </c>
      <c r="B86" s="21" t="s">
        <v>67</v>
      </c>
      <c r="C86" s="21" t="s">
        <v>17</v>
      </c>
      <c r="D86" s="21"/>
      <c r="E86" s="15"/>
      <c r="F86" s="7">
        <f>F87+F92</f>
        <v>18610658</v>
      </c>
      <c r="G86" s="31"/>
    </row>
    <row r="87" spans="1:7">
      <c r="A87" s="19" t="s">
        <v>40</v>
      </c>
      <c r="B87" s="21" t="s">
        <v>67</v>
      </c>
      <c r="C87" s="21" t="s">
        <v>17</v>
      </c>
      <c r="D87" s="21" t="s">
        <v>106</v>
      </c>
      <c r="E87" s="15"/>
      <c r="F87" s="10">
        <f>F88+F90</f>
        <v>1310658</v>
      </c>
    </row>
    <row r="88" spans="1:7" ht="22.5">
      <c r="A88" s="20" t="s">
        <v>77</v>
      </c>
      <c r="B88" s="21" t="s">
        <v>67</v>
      </c>
      <c r="C88" s="21" t="s">
        <v>17</v>
      </c>
      <c r="D88" s="21" t="s">
        <v>137</v>
      </c>
      <c r="E88" s="21"/>
      <c r="F88" s="10">
        <f>F89</f>
        <v>1216780</v>
      </c>
    </row>
    <row r="89" spans="1:7">
      <c r="A89" s="20" t="s">
        <v>18</v>
      </c>
      <c r="B89" s="21" t="s">
        <v>67</v>
      </c>
      <c r="C89" s="21" t="s">
        <v>17</v>
      </c>
      <c r="D89" s="21" t="s">
        <v>137</v>
      </c>
      <c r="E89" s="21" t="s">
        <v>19</v>
      </c>
      <c r="F89" s="10">
        <v>1216780</v>
      </c>
    </row>
    <row r="90" spans="1:7" ht="33.75">
      <c r="A90" s="20" t="s">
        <v>78</v>
      </c>
      <c r="B90" s="21" t="s">
        <v>67</v>
      </c>
      <c r="C90" s="21" t="s">
        <v>17</v>
      </c>
      <c r="D90" s="21" t="s">
        <v>138</v>
      </c>
      <c r="E90" s="21"/>
      <c r="F90" s="10">
        <f>F91</f>
        <v>93878</v>
      </c>
    </row>
    <row r="91" spans="1:7">
      <c r="A91" s="20" t="s">
        <v>18</v>
      </c>
      <c r="B91" s="21" t="s">
        <v>67</v>
      </c>
      <c r="C91" s="21" t="s">
        <v>17</v>
      </c>
      <c r="D91" s="21" t="s">
        <v>138</v>
      </c>
      <c r="E91" s="21" t="s">
        <v>19</v>
      </c>
      <c r="F91" s="10">
        <v>93878</v>
      </c>
    </row>
    <row r="92" spans="1:7">
      <c r="A92" s="25" t="s">
        <v>55</v>
      </c>
      <c r="B92" s="21" t="s">
        <v>67</v>
      </c>
      <c r="C92" s="21" t="s">
        <v>17</v>
      </c>
      <c r="D92" s="21" t="s">
        <v>106</v>
      </c>
      <c r="E92" s="27"/>
      <c r="F92" s="10">
        <f>F93+F95+F97+F100</f>
        <v>17300000</v>
      </c>
      <c r="G92" s="31"/>
    </row>
    <row r="93" spans="1:7">
      <c r="A93" s="28" t="s">
        <v>79</v>
      </c>
      <c r="B93" s="21" t="s">
        <v>67</v>
      </c>
      <c r="C93" s="21" t="s">
        <v>17</v>
      </c>
      <c r="D93" s="21" t="s">
        <v>139</v>
      </c>
      <c r="E93" s="15"/>
      <c r="F93" s="10">
        <f>F94</f>
        <v>10000000</v>
      </c>
    </row>
    <row r="94" spans="1:7">
      <c r="A94" s="20" t="s">
        <v>18</v>
      </c>
      <c r="B94" s="21" t="s">
        <v>67</v>
      </c>
      <c r="C94" s="21" t="s">
        <v>17</v>
      </c>
      <c r="D94" s="21" t="s">
        <v>139</v>
      </c>
      <c r="E94" s="15" t="s">
        <v>19</v>
      </c>
      <c r="F94" s="10">
        <v>10000000</v>
      </c>
    </row>
    <row r="95" spans="1:7">
      <c r="A95" s="29" t="s">
        <v>80</v>
      </c>
      <c r="B95" s="21" t="s">
        <v>67</v>
      </c>
      <c r="C95" s="21" t="s">
        <v>17</v>
      </c>
      <c r="D95" s="21" t="s">
        <v>140</v>
      </c>
      <c r="E95" s="15"/>
      <c r="F95" s="10">
        <f>F96</f>
        <v>1000000</v>
      </c>
    </row>
    <row r="96" spans="1:7">
      <c r="A96" s="20" t="s">
        <v>18</v>
      </c>
      <c r="B96" s="21" t="s">
        <v>67</v>
      </c>
      <c r="C96" s="21" t="s">
        <v>17</v>
      </c>
      <c r="D96" s="21" t="s">
        <v>140</v>
      </c>
      <c r="E96" s="15" t="s">
        <v>19</v>
      </c>
      <c r="F96" s="10">
        <v>1000000</v>
      </c>
    </row>
    <row r="97" spans="1:6">
      <c r="A97" s="20" t="s">
        <v>81</v>
      </c>
      <c r="B97" s="21" t="s">
        <v>67</v>
      </c>
      <c r="C97" s="21" t="s">
        <v>17</v>
      </c>
      <c r="D97" s="21" t="s">
        <v>141</v>
      </c>
      <c r="E97" s="15"/>
      <c r="F97" s="10">
        <f>F98+F99</f>
        <v>300000</v>
      </c>
    </row>
    <row r="98" spans="1:6" ht="22.5">
      <c r="A98" s="20" t="s">
        <v>74</v>
      </c>
      <c r="B98" s="21" t="s">
        <v>67</v>
      </c>
      <c r="C98" s="21" t="s">
        <v>17</v>
      </c>
      <c r="D98" s="21" t="s">
        <v>141</v>
      </c>
      <c r="E98" s="15" t="s">
        <v>75</v>
      </c>
      <c r="F98" s="10"/>
    </row>
    <row r="99" spans="1:6">
      <c r="A99" s="20" t="s">
        <v>18</v>
      </c>
      <c r="B99" s="21" t="s">
        <v>67</v>
      </c>
      <c r="C99" s="21" t="s">
        <v>17</v>
      </c>
      <c r="D99" s="21" t="s">
        <v>141</v>
      </c>
      <c r="E99" s="15" t="s">
        <v>19</v>
      </c>
      <c r="F99" s="10">
        <v>300000</v>
      </c>
    </row>
    <row r="100" spans="1:6">
      <c r="A100" s="20" t="s">
        <v>82</v>
      </c>
      <c r="B100" s="21" t="s">
        <v>67</v>
      </c>
      <c r="C100" s="21" t="s">
        <v>17</v>
      </c>
      <c r="D100" s="21" t="s">
        <v>142</v>
      </c>
      <c r="E100" s="15"/>
      <c r="F100" s="10">
        <f>SUM(F101:F102)</f>
        <v>6000000</v>
      </c>
    </row>
    <row r="101" spans="1:6" ht="22.5">
      <c r="A101" s="20" t="s">
        <v>74</v>
      </c>
      <c r="B101" s="21" t="s">
        <v>67</v>
      </c>
      <c r="C101" s="21" t="s">
        <v>17</v>
      </c>
      <c r="D101" s="21" t="s">
        <v>142</v>
      </c>
      <c r="E101" s="15" t="s">
        <v>75</v>
      </c>
      <c r="F101" s="10"/>
    </row>
    <row r="102" spans="1:6">
      <c r="A102" s="20" t="s">
        <v>18</v>
      </c>
      <c r="B102" s="21" t="s">
        <v>67</v>
      </c>
      <c r="C102" s="21" t="s">
        <v>17</v>
      </c>
      <c r="D102" s="21" t="s">
        <v>142</v>
      </c>
      <c r="E102" s="15" t="s">
        <v>19</v>
      </c>
      <c r="F102" s="10">
        <v>6000000</v>
      </c>
    </row>
    <row r="103" spans="1:6">
      <c r="A103" s="29" t="s">
        <v>83</v>
      </c>
      <c r="B103" s="21" t="s">
        <v>67</v>
      </c>
      <c r="C103" s="21" t="s">
        <v>67</v>
      </c>
      <c r="D103" s="21"/>
      <c r="E103" s="15"/>
      <c r="F103" s="7">
        <f>SUM(F104)</f>
        <v>0</v>
      </c>
    </row>
    <row r="104" spans="1:6" ht="21">
      <c r="A104" s="24" t="s">
        <v>84</v>
      </c>
      <c r="B104" s="21" t="s">
        <v>67</v>
      </c>
      <c r="C104" s="21" t="s">
        <v>67</v>
      </c>
      <c r="D104" s="21" t="s">
        <v>106</v>
      </c>
      <c r="E104" s="15"/>
      <c r="F104" s="10">
        <f>SUM(F108+F105)</f>
        <v>0</v>
      </c>
    </row>
    <row r="105" spans="1:6">
      <c r="A105" s="19" t="s">
        <v>40</v>
      </c>
      <c r="B105" s="21" t="s">
        <v>67</v>
      </c>
      <c r="C105" s="21" t="s">
        <v>67</v>
      </c>
      <c r="D105" s="21" t="s">
        <v>143</v>
      </c>
      <c r="E105" s="15"/>
      <c r="F105" s="10">
        <f>SUM(F106)</f>
        <v>0</v>
      </c>
    </row>
    <row r="106" spans="1:6" ht="56.25">
      <c r="A106" s="20" t="s">
        <v>107</v>
      </c>
      <c r="B106" s="21" t="s">
        <v>67</v>
      </c>
      <c r="C106" s="21" t="s">
        <v>67</v>
      </c>
      <c r="D106" s="21" t="s">
        <v>144</v>
      </c>
      <c r="E106" s="15"/>
      <c r="F106" s="10">
        <f>SUM(F107)</f>
        <v>0</v>
      </c>
    </row>
    <row r="107" spans="1:6" ht="22.5">
      <c r="A107" s="29" t="s">
        <v>86</v>
      </c>
      <c r="B107" s="21" t="s">
        <v>67</v>
      </c>
      <c r="C107" s="21" t="s">
        <v>67</v>
      </c>
      <c r="D107" s="21" t="s">
        <v>144</v>
      </c>
      <c r="E107" s="15" t="s">
        <v>87</v>
      </c>
      <c r="F107" s="10">
        <v>0</v>
      </c>
    </row>
    <row r="108" spans="1:6">
      <c r="A108" s="25" t="s">
        <v>55</v>
      </c>
      <c r="B108" s="21" t="s">
        <v>67</v>
      </c>
      <c r="C108" s="21" t="s">
        <v>67</v>
      </c>
      <c r="D108" s="21" t="s">
        <v>106</v>
      </c>
      <c r="E108" s="15"/>
      <c r="F108" s="10">
        <f>F109</f>
        <v>0</v>
      </c>
    </row>
    <row r="109" spans="1:6">
      <c r="A109" s="23" t="s">
        <v>85</v>
      </c>
      <c r="B109" s="21" t="s">
        <v>67</v>
      </c>
      <c r="C109" s="21" t="s">
        <v>67</v>
      </c>
      <c r="D109" s="21" t="s">
        <v>144</v>
      </c>
      <c r="E109" s="15"/>
      <c r="F109" s="10">
        <v>0</v>
      </c>
    </row>
    <row r="110" spans="1:6" ht="22.5">
      <c r="A110" s="29" t="s">
        <v>86</v>
      </c>
      <c r="B110" s="21" t="s">
        <v>67</v>
      </c>
      <c r="C110" s="21" t="s">
        <v>67</v>
      </c>
      <c r="D110" s="21" t="s">
        <v>144</v>
      </c>
      <c r="E110" s="15" t="s">
        <v>87</v>
      </c>
      <c r="F110" s="10">
        <v>0</v>
      </c>
    </row>
    <row r="111" spans="1:6">
      <c r="A111" s="36" t="s">
        <v>89</v>
      </c>
      <c r="B111" s="22" t="s">
        <v>90</v>
      </c>
      <c r="C111" s="22" t="s">
        <v>8</v>
      </c>
      <c r="D111" s="22"/>
      <c r="E111" s="14"/>
      <c r="F111" s="7">
        <f>F112</f>
        <v>1525800</v>
      </c>
    </row>
    <row r="112" spans="1:6">
      <c r="A112" s="20" t="s">
        <v>91</v>
      </c>
      <c r="B112" s="21" t="s">
        <v>90</v>
      </c>
      <c r="C112" s="21" t="s">
        <v>21</v>
      </c>
      <c r="D112" s="21"/>
      <c r="E112" s="15"/>
      <c r="F112" s="10">
        <f>F113</f>
        <v>1525800</v>
      </c>
    </row>
    <row r="113" spans="1:6">
      <c r="A113" s="23" t="s">
        <v>88</v>
      </c>
      <c r="B113" s="21" t="s">
        <v>90</v>
      </c>
      <c r="C113" s="21" t="s">
        <v>21</v>
      </c>
      <c r="D113" s="21" t="s">
        <v>145</v>
      </c>
      <c r="E113" s="15"/>
      <c r="F113" s="10">
        <f>F115+F114</f>
        <v>1525800</v>
      </c>
    </row>
    <row r="114" spans="1:6" ht="22.5">
      <c r="A114" s="13" t="s">
        <v>26</v>
      </c>
      <c r="B114" s="21" t="s">
        <v>90</v>
      </c>
      <c r="C114" s="21" t="s">
        <v>21</v>
      </c>
      <c r="D114" s="21" t="s">
        <v>145</v>
      </c>
      <c r="E114" s="15" t="s">
        <v>27</v>
      </c>
      <c r="F114" s="10">
        <v>25800</v>
      </c>
    </row>
    <row r="115" spans="1:6">
      <c r="A115" s="20" t="s">
        <v>18</v>
      </c>
      <c r="B115" s="21" t="s">
        <v>90</v>
      </c>
      <c r="C115" s="21" t="s">
        <v>21</v>
      </c>
      <c r="D115" s="21" t="s">
        <v>145</v>
      </c>
      <c r="E115" s="15" t="s">
        <v>19</v>
      </c>
      <c r="F115" s="10">
        <v>1500000</v>
      </c>
    </row>
    <row r="116" spans="1:6">
      <c r="A116" s="19" t="s">
        <v>92</v>
      </c>
      <c r="B116" s="21" t="s">
        <v>54</v>
      </c>
      <c r="C116" s="21" t="s">
        <v>8</v>
      </c>
      <c r="D116" s="21"/>
      <c r="E116" s="15"/>
      <c r="F116" s="7">
        <f>SUM(F117)</f>
        <v>821000</v>
      </c>
    </row>
    <row r="117" spans="1:6" ht="56.25">
      <c r="A117" s="20" t="s">
        <v>93</v>
      </c>
      <c r="B117" s="21" t="s">
        <v>54</v>
      </c>
      <c r="C117" s="21" t="s">
        <v>17</v>
      </c>
      <c r="D117" s="21" t="s">
        <v>146</v>
      </c>
      <c r="E117" s="15"/>
      <c r="F117" s="10">
        <f>SUM(F118:F118)</f>
        <v>821000</v>
      </c>
    </row>
    <row r="118" spans="1:6" ht="22.5">
      <c r="A118" s="20" t="s">
        <v>102</v>
      </c>
      <c r="B118" s="21" t="s">
        <v>54</v>
      </c>
      <c r="C118" s="21" t="s">
        <v>17</v>
      </c>
      <c r="D118" s="21" t="s">
        <v>146</v>
      </c>
      <c r="E118" s="15" t="s">
        <v>94</v>
      </c>
      <c r="F118" s="10">
        <v>821000</v>
      </c>
    </row>
    <row r="119" spans="1:6">
      <c r="A119" s="19" t="s">
        <v>95</v>
      </c>
      <c r="B119" s="22" t="s">
        <v>34</v>
      </c>
      <c r="C119" s="22" t="s">
        <v>8</v>
      </c>
      <c r="D119" s="21"/>
      <c r="E119" s="6"/>
      <c r="F119" s="7">
        <f>SUM(F120)</f>
        <v>2000000</v>
      </c>
    </row>
    <row r="120" spans="1:6" ht="18.75" customHeight="1">
      <c r="A120" s="20" t="s">
        <v>96</v>
      </c>
      <c r="B120" s="21" t="s">
        <v>34</v>
      </c>
      <c r="C120" s="21" t="s">
        <v>10</v>
      </c>
      <c r="D120" s="21"/>
      <c r="E120" s="9"/>
      <c r="F120" s="10">
        <f>SUM(F121)</f>
        <v>2000000</v>
      </c>
    </row>
    <row r="121" spans="1:6">
      <c r="A121" s="24" t="s">
        <v>55</v>
      </c>
      <c r="B121" s="21" t="s">
        <v>34</v>
      </c>
      <c r="C121" s="21" t="s">
        <v>10</v>
      </c>
      <c r="D121" s="21" t="s">
        <v>106</v>
      </c>
      <c r="E121" s="9"/>
      <c r="F121" s="10">
        <f>F122</f>
        <v>2000000</v>
      </c>
    </row>
    <row r="122" spans="1:6" ht="22.5">
      <c r="A122" s="23" t="s">
        <v>97</v>
      </c>
      <c r="B122" s="21" t="s">
        <v>34</v>
      </c>
      <c r="C122" s="21" t="s">
        <v>10</v>
      </c>
      <c r="D122" s="21" t="s">
        <v>147</v>
      </c>
      <c r="E122" s="9"/>
      <c r="F122" s="10">
        <f>F123</f>
        <v>2000000</v>
      </c>
    </row>
    <row r="123" spans="1:6">
      <c r="A123" s="20" t="s">
        <v>98</v>
      </c>
      <c r="B123" s="21" t="s">
        <v>34</v>
      </c>
      <c r="C123" s="21" t="s">
        <v>10</v>
      </c>
      <c r="D123" s="21" t="s">
        <v>147</v>
      </c>
      <c r="E123" s="9" t="s">
        <v>19</v>
      </c>
      <c r="F123" s="10">
        <v>2000000</v>
      </c>
    </row>
    <row r="124" spans="1:6">
      <c r="A124" s="30" t="s">
        <v>99</v>
      </c>
      <c r="B124" s="21"/>
      <c r="C124" s="21"/>
      <c r="D124" s="21"/>
      <c r="E124" s="9"/>
      <c r="F124" s="7">
        <f>SUM(F119+F116+F111+F71+F57+F47+F39+F6)</f>
        <v>74484006</v>
      </c>
    </row>
  </sheetData>
  <mergeCells count="7">
    <mergeCell ref="B1:F1"/>
    <mergeCell ref="A2:F2"/>
    <mergeCell ref="A3:D3"/>
    <mergeCell ref="E3:F3"/>
    <mergeCell ref="A4:A5"/>
    <mergeCell ref="F4:F5"/>
    <mergeCell ref="B4:E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tabSelected="1" workbookViewId="0">
      <selection activeCell="H3" sqref="H3"/>
    </sheetView>
  </sheetViews>
  <sheetFormatPr defaultColWidth="9" defaultRowHeight="12.75"/>
  <cols>
    <col min="1" max="1" width="42.140625" customWidth="1"/>
    <col min="2" max="2" width="5.42578125" customWidth="1"/>
    <col min="3" max="3" width="5.28515625" customWidth="1"/>
    <col min="4" max="4" width="5.5703125" customWidth="1"/>
    <col min="5" max="5" width="11.7109375" customWidth="1"/>
    <col min="6" max="6" width="6.28515625" customWidth="1"/>
    <col min="7" max="7" width="12.42578125" customWidth="1"/>
    <col min="8" max="8" width="12.7109375" customWidth="1"/>
  </cols>
  <sheetData>
    <row r="1" spans="1:7" ht="82.5" customHeight="1">
      <c r="A1" s="2"/>
      <c r="B1" s="40"/>
      <c r="C1" s="42" t="s">
        <v>152</v>
      </c>
      <c r="D1" s="42"/>
      <c r="E1" s="42"/>
      <c r="F1" s="42"/>
      <c r="G1" s="42"/>
    </row>
    <row r="2" spans="1:7">
      <c r="A2" s="43" t="s">
        <v>115</v>
      </c>
      <c r="B2" s="43"/>
      <c r="C2" s="43"/>
      <c r="D2" s="43"/>
      <c r="E2" s="43"/>
      <c r="F2" s="43"/>
      <c r="G2" s="43"/>
    </row>
    <row r="3" spans="1:7" ht="9" customHeight="1">
      <c r="A3" s="44"/>
      <c r="B3" s="44"/>
      <c r="C3" s="44"/>
      <c r="D3" s="44"/>
      <c r="E3" s="44"/>
      <c r="F3" s="45"/>
      <c r="G3" s="46"/>
    </row>
    <row r="4" spans="1:7" ht="12.75" customHeight="1">
      <c r="A4" s="47" t="s">
        <v>0</v>
      </c>
      <c r="B4" s="50" t="s">
        <v>1</v>
      </c>
      <c r="C4" s="51"/>
      <c r="D4" s="51"/>
      <c r="E4" s="51"/>
      <c r="F4" s="52"/>
      <c r="G4" s="47" t="s">
        <v>103</v>
      </c>
    </row>
    <row r="5" spans="1:7" ht="47.25" customHeight="1">
      <c r="A5" s="48"/>
      <c r="B5" s="41" t="s">
        <v>101</v>
      </c>
      <c r="C5" s="3" t="s">
        <v>2</v>
      </c>
      <c r="D5" s="4" t="s">
        <v>3</v>
      </c>
      <c r="E5" s="4" t="s">
        <v>4</v>
      </c>
      <c r="F5" s="4" t="s">
        <v>5</v>
      </c>
      <c r="G5" s="47"/>
    </row>
    <row r="6" spans="1:7">
      <c r="A6" s="5" t="s">
        <v>6</v>
      </c>
      <c r="B6" s="5">
        <v>906</v>
      </c>
      <c r="C6" s="6" t="s">
        <v>7</v>
      </c>
      <c r="D6" s="6" t="s">
        <v>8</v>
      </c>
      <c r="E6" s="6"/>
      <c r="F6" s="6"/>
      <c r="G6" s="7">
        <f>SUM(G7+G12+G14+G30+G24+G27)</f>
        <v>18889474</v>
      </c>
    </row>
    <row r="7" spans="1:7" ht="22.5">
      <c r="A7" s="11" t="s">
        <v>9</v>
      </c>
      <c r="B7" s="11"/>
      <c r="C7" s="9" t="s">
        <v>7</v>
      </c>
      <c r="D7" s="9" t="s">
        <v>10</v>
      </c>
      <c r="E7" s="9"/>
      <c r="F7" s="9"/>
      <c r="G7" s="10">
        <f>SUM(G8)</f>
        <v>1605850</v>
      </c>
    </row>
    <row r="8" spans="1:7">
      <c r="A8" s="8" t="s">
        <v>11</v>
      </c>
      <c r="B8" s="8"/>
      <c r="C8" s="9" t="s">
        <v>7</v>
      </c>
      <c r="D8" s="9" t="s">
        <v>10</v>
      </c>
      <c r="E8" s="9" t="s">
        <v>106</v>
      </c>
      <c r="F8" s="9"/>
      <c r="G8" s="10">
        <f>SUM(G9)</f>
        <v>1605850</v>
      </c>
    </row>
    <row r="9" spans="1:7">
      <c r="A9" s="11" t="s">
        <v>12</v>
      </c>
      <c r="B9" s="11"/>
      <c r="C9" s="9" t="s">
        <v>7</v>
      </c>
      <c r="D9" s="9" t="s">
        <v>10</v>
      </c>
      <c r="E9" s="9" t="s">
        <v>119</v>
      </c>
      <c r="F9" s="9"/>
      <c r="G9" s="10">
        <f>SUM(G10:G11)</f>
        <v>1605850</v>
      </c>
    </row>
    <row r="10" spans="1:7" ht="22.5">
      <c r="A10" s="11" t="s">
        <v>13</v>
      </c>
      <c r="B10" s="11"/>
      <c r="C10" s="9" t="s">
        <v>7</v>
      </c>
      <c r="D10" s="9" t="s">
        <v>10</v>
      </c>
      <c r="E10" s="9" t="s">
        <v>119</v>
      </c>
      <c r="F10" s="9" t="s">
        <v>14</v>
      </c>
      <c r="G10" s="10">
        <v>1233350</v>
      </c>
    </row>
    <row r="11" spans="1:7" ht="33.75">
      <c r="A11" s="11" t="s">
        <v>104</v>
      </c>
      <c r="B11" s="11"/>
      <c r="C11" s="9" t="s">
        <v>7</v>
      </c>
      <c r="D11" s="9" t="s">
        <v>10</v>
      </c>
      <c r="E11" s="9" t="s">
        <v>119</v>
      </c>
      <c r="F11" s="9" t="s">
        <v>15</v>
      </c>
      <c r="G11" s="10">
        <v>372500</v>
      </c>
    </row>
    <row r="12" spans="1:7" ht="33.75">
      <c r="A12" s="12" t="s">
        <v>16</v>
      </c>
      <c r="B12" s="12"/>
      <c r="C12" s="9" t="s">
        <v>7</v>
      </c>
      <c r="D12" s="9" t="s">
        <v>17</v>
      </c>
      <c r="E12" s="9"/>
      <c r="F12" s="9"/>
      <c r="G12" s="10">
        <f>SUM(G13)</f>
        <v>275000</v>
      </c>
    </row>
    <row r="13" spans="1:7">
      <c r="A13" s="11" t="s">
        <v>18</v>
      </c>
      <c r="B13" s="11"/>
      <c r="C13" s="9" t="s">
        <v>7</v>
      </c>
      <c r="D13" s="9" t="s">
        <v>17</v>
      </c>
      <c r="E13" s="9" t="s">
        <v>120</v>
      </c>
      <c r="F13" s="9" t="s">
        <v>19</v>
      </c>
      <c r="G13" s="10">
        <v>275000</v>
      </c>
    </row>
    <row r="14" spans="1:7">
      <c r="A14" s="13" t="s">
        <v>20</v>
      </c>
      <c r="B14" s="13"/>
      <c r="C14" s="15" t="s">
        <v>7</v>
      </c>
      <c r="D14" s="15" t="s">
        <v>21</v>
      </c>
      <c r="E14" s="9"/>
      <c r="F14" s="15"/>
      <c r="G14" s="10">
        <f>SUM(G15+G21)</f>
        <v>13532180</v>
      </c>
    </row>
    <row r="15" spans="1:7" ht="22.5">
      <c r="A15" s="8" t="s">
        <v>22</v>
      </c>
      <c r="B15" s="8"/>
      <c r="C15" s="9" t="s">
        <v>23</v>
      </c>
      <c r="D15" s="9" t="s">
        <v>21</v>
      </c>
      <c r="E15" s="9" t="s">
        <v>120</v>
      </c>
      <c r="F15" s="9"/>
      <c r="G15" s="10">
        <f>SUM(G16:G20)</f>
        <v>13332180</v>
      </c>
    </row>
    <row r="16" spans="1:7" ht="22.5">
      <c r="A16" s="11" t="s">
        <v>13</v>
      </c>
      <c r="B16" s="11"/>
      <c r="C16" s="9" t="s">
        <v>7</v>
      </c>
      <c r="D16" s="9" t="s">
        <v>21</v>
      </c>
      <c r="E16" s="9" t="s">
        <v>120</v>
      </c>
      <c r="F16" s="9" t="s">
        <v>14</v>
      </c>
      <c r="G16" s="10">
        <v>8357000</v>
      </c>
    </row>
    <row r="17" spans="1:7" ht="33.75">
      <c r="A17" s="13" t="s">
        <v>24</v>
      </c>
      <c r="B17" s="13"/>
      <c r="C17" s="15" t="s">
        <v>7</v>
      </c>
      <c r="D17" s="15" t="s">
        <v>21</v>
      </c>
      <c r="E17" s="15" t="s">
        <v>120</v>
      </c>
      <c r="F17" s="15" t="s">
        <v>25</v>
      </c>
      <c r="G17" s="10">
        <v>51380</v>
      </c>
    </row>
    <row r="18" spans="1:7" ht="33.75">
      <c r="A18" s="11" t="s">
        <v>104</v>
      </c>
      <c r="B18" s="11"/>
      <c r="C18" s="15" t="s">
        <v>7</v>
      </c>
      <c r="D18" s="15" t="s">
        <v>21</v>
      </c>
      <c r="E18" s="15" t="s">
        <v>120</v>
      </c>
      <c r="F18" s="15" t="s">
        <v>15</v>
      </c>
      <c r="G18" s="10">
        <v>2523800</v>
      </c>
    </row>
    <row r="19" spans="1:7" ht="22.5">
      <c r="A19" s="13" t="s">
        <v>26</v>
      </c>
      <c r="B19" s="13"/>
      <c r="C19" s="15" t="s">
        <v>7</v>
      </c>
      <c r="D19" s="15" t="s">
        <v>21</v>
      </c>
      <c r="E19" s="15" t="s">
        <v>120</v>
      </c>
      <c r="F19" s="15" t="s">
        <v>27</v>
      </c>
      <c r="G19" s="10">
        <v>650000</v>
      </c>
    </row>
    <row r="20" spans="1:7">
      <c r="A20" s="11" t="s">
        <v>18</v>
      </c>
      <c r="B20" s="11"/>
      <c r="C20" s="15" t="s">
        <v>7</v>
      </c>
      <c r="D20" s="15" t="s">
        <v>21</v>
      </c>
      <c r="E20" s="9" t="s">
        <v>120</v>
      </c>
      <c r="F20" s="15" t="s">
        <v>19</v>
      </c>
      <c r="G20" s="10">
        <v>1750000</v>
      </c>
    </row>
    <row r="21" spans="1:7" ht="21">
      <c r="A21" s="16" t="s">
        <v>28</v>
      </c>
      <c r="B21" s="16"/>
      <c r="C21" s="9" t="s">
        <v>7</v>
      </c>
      <c r="D21" s="9" t="s">
        <v>21</v>
      </c>
      <c r="E21" s="9" t="s">
        <v>148</v>
      </c>
      <c r="F21" s="15"/>
      <c r="G21" s="10">
        <f>G22+G23</f>
        <v>200000</v>
      </c>
    </row>
    <row r="22" spans="1:7" ht="22.5">
      <c r="A22" s="17" t="s">
        <v>29</v>
      </c>
      <c r="B22" s="17"/>
      <c r="C22" s="9" t="s">
        <v>7</v>
      </c>
      <c r="D22" s="9" t="s">
        <v>21</v>
      </c>
      <c r="E22" s="9" t="s">
        <v>149</v>
      </c>
      <c r="F22" s="9" t="s">
        <v>30</v>
      </c>
      <c r="G22" s="10">
        <v>50000</v>
      </c>
    </row>
    <row r="23" spans="1:7">
      <c r="A23" s="18" t="s">
        <v>31</v>
      </c>
      <c r="B23" s="18"/>
      <c r="C23" s="9" t="s">
        <v>7</v>
      </c>
      <c r="D23" s="9" t="s">
        <v>21</v>
      </c>
      <c r="E23" s="9" t="s">
        <v>120</v>
      </c>
      <c r="F23" s="9" t="s">
        <v>32</v>
      </c>
      <c r="G23" s="10">
        <v>150000</v>
      </c>
    </row>
    <row r="24" spans="1:7">
      <c r="A24" s="37" t="s">
        <v>109</v>
      </c>
      <c r="B24" s="37"/>
      <c r="C24" s="9" t="s">
        <v>7</v>
      </c>
      <c r="D24" s="9" t="s">
        <v>112</v>
      </c>
      <c r="E24" s="9"/>
      <c r="F24" s="9"/>
      <c r="G24" s="10">
        <f>SUM(G25)</f>
        <v>0</v>
      </c>
    </row>
    <row r="25" spans="1:7" ht="22.5">
      <c r="A25" s="38" t="s">
        <v>110</v>
      </c>
      <c r="B25" s="38"/>
      <c r="C25" s="9" t="s">
        <v>7</v>
      </c>
      <c r="D25" s="9" t="s">
        <v>112</v>
      </c>
      <c r="E25" s="9" t="s">
        <v>121</v>
      </c>
      <c r="F25" s="9" t="s">
        <v>113</v>
      </c>
      <c r="G25" s="10">
        <f>SUM(G26)</f>
        <v>0</v>
      </c>
    </row>
    <row r="26" spans="1:7" ht="45">
      <c r="A26" s="39" t="s">
        <v>111</v>
      </c>
      <c r="B26" s="39"/>
      <c r="C26" s="9" t="s">
        <v>7</v>
      </c>
      <c r="D26" s="9" t="s">
        <v>112</v>
      </c>
      <c r="E26" s="9" t="s">
        <v>121</v>
      </c>
      <c r="F26" s="9" t="s">
        <v>113</v>
      </c>
      <c r="G26" s="10">
        <v>0</v>
      </c>
    </row>
    <row r="27" spans="1:7">
      <c r="A27" s="32" t="s">
        <v>33</v>
      </c>
      <c r="B27" s="32"/>
      <c r="C27" s="9" t="s">
        <v>7</v>
      </c>
      <c r="D27" s="9" t="s">
        <v>34</v>
      </c>
      <c r="E27" s="9"/>
      <c r="F27" s="9"/>
      <c r="G27" s="7">
        <f>SUM(G28)</f>
        <v>2000000</v>
      </c>
    </row>
    <row r="28" spans="1:7" ht="22.5">
      <c r="A28" s="18" t="s">
        <v>35</v>
      </c>
      <c r="B28" s="18"/>
      <c r="C28" s="9" t="s">
        <v>7</v>
      </c>
      <c r="D28" s="9" t="s">
        <v>34</v>
      </c>
      <c r="E28" s="9" t="s">
        <v>122</v>
      </c>
      <c r="F28" s="9"/>
      <c r="G28" s="10">
        <f>SUM(G29)</f>
        <v>2000000</v>
      </c>
    </row>
    <row r="29" spans="1:7">
      <c r="A29" s="18" t="s">
        <v>36</v>
      </c>
      <c r="B29" s="18"/>
      <c r="C29" s="9" t="s">
        <v>7</v>
      </c>
      <c r="D29" s="9" t="s">
        <v>34</v>
      </c>
      <c r="E29" s="9" t="s">
        <v>122</v>
      </c>
      <c r="F29" s="9" t="s">
        <v>37</v>
      </c>
      <c r="G29" s="10">
        <v>2000000</v>
      </c>
    </row>
    <row r="30" spans="1:7">
      <c r="A30" s="35" t="s">
        <v>38</v>
      </c>
      <c r="B30" s="35"/>
      <c r="C30" s="9" t="s">
        <v>7</v>
      </c>
      <c r="D30" s="9" t="s">
        <v>39</v>
      </c>
      <c r="E30" s="9"/>
      <c r="F30" s="9"/>
      <c r="G30" s="7">
        <f>SUM(G31+G36)</f>
        <v>1476444</v>
      </c>
    </row>
    <row r="31" spans="1:7" ht="21">
      <c r="A31" s="19" t="s">
        <v>40</v>
      </c>
      <c r="B31" s="19"/>
      <c r="C31" s="9" t="s">
        <v>7</v>
      </c>
      <c r="D31" s="9" t="s">
        <v>39</v>
      </c>
      <c r="E31" s="9" t="s">
        <v>106</v>
      </c>
      <c r="F31" s="9"/>
      <c r="G31" s="7">
        <f>SUM(G32+G34)</f>
        <v>276444</v>
      </c>
    </row>
    <row r="32" spans="1:7" ht="56.25">
      <c r="A32" s="20" t="s">
        <v>105</v>
      </c>
      <c r="B32" s="20"/>
      <c r="C32" s="21" t="s">
        <v>7</v>
      </c>
      <c r="D32" s="21" t="s">
        <v>39</v>
      </c>
      <c r="E32" s="21" t="s">
        <v>123</v>
      </c>
      <c r="F32" s="9"/>
      <c r="G32" s="7">
        <f>SUM(G33)</f>
        <v>273400</v>
      </c>
    </row>
    <row r="33" spans="1:7">
      <c r="A33" s="20" t="s">
        <v>41</v>
      </c>
      <c r="B33" s="20"/>
      <c r="C33" s="21" t="s">
        <v>7</v>
      </c>
      <c r="D33" s="21" t="s">
        <v>39</v>
      </c>
      <c r="E33" s="21" t="s">
        <v>123</v>
      </c>
      <c r="F33" s="9" t="s">
        <v>42</v>
      </c>
      <c r="G33" s="7">
        <v>273400</v>
      </c>
    </row>
    <row r="34" spans="1:7" ht="33.75">
      <c r="A34" s="20" t="s">
        <v>43</v>
      </c>
      <c r="B34" s="20"/>
      <c r="C34" s="21" t="s">
        <v>7</v>
      </c>
      <c r="D34" s="21" t="s">
        <v>39</v>
      </c>
      <c r="E34" s="21" t="s">
        <v>124</v>
      </c>
      <c r="F34" s="21"/>
      <c r="G34" s="10">
        <f>G35</f>
        <v>3044</v>
      </c>
    </row>
    <row r="35" spans="1:7">
      <c r="A35" s="20" t="s">
        <v>18</v>
      </c>
      <c r="B35" s="20"/>
      <c r="C35" s="21" t="s">
        <v>7</v>
      </c>
      <c r="D35" s="21" t="s">
        <v>39</v>
      </c>
      <c r="E35" s="21" t="s">
        <v>125</v>
      </c>
      <c r="F35" s="21" t="s">
        <v>19</v>
      </c>
      <c r="G35" s="10">
        <v>3044</v>
      </c>
    </row>
    <row r="36" spans="1:7">
      <c r="A36" s="19" t="s">
        <v>11</v>
      </c>
      <c r="B36" s="19"/>
      <c r="C36" s="21" t="s">
        <v>7</v>
      </c>
      <c r="D36" s="21" t="s">
        <v>39</v>
      </c>
      <c r="E36" s="21" t="s">
        <v>106</v>
      </c>
      <c r="F36" s="9"/>
      <c r="G36" s="7">
        <f>G37</f>
        <v>1200000</v>
      </c>
    </row>
    <row r="37" spans="1:7" ht="22.5">
      <c r="A37" s="20" t="s">
        <v>44</v>
      </c>
      <c r="B37" s="20"/>
      <c r="C37" s="21" t="s">
        <v>7</v>
      </c>
      <c r="D37" s="21" t="s">
        <v>39</v>
      </c>
      <c r="E37" s="21" t="s">
        <v>120</v>
      </c>
      <c r="F37" s="9"/>
      <c r="G37" s="7">
        <f>G38</f>
        <v>1200000</v>
      </c>
    </row>
    <row r="38" spans="1:7">
      <c r="A38" s="20" t="s">
        <v>18</v>
      </c>
      <c r="B38" s="20"/>
      <c r="C38" s="21" t="s">
        <v>7</v>
      </c>
      <c r="D38" s="21" t="s">
        <v>39</v>
      </c>
      <c r="E38" s="21" t="s">
        <v>120</v>
      </c>
      <c r="F38" s="9" t="s">
        <v>19</v>
      </c>
      <c r="G38" s="7">
        <v>1200000</v>
      </c>
    </row>
    <row r="39" spans="1:7">
      <c r="A39" s="19" t="s">
        <v>45</v>
      </c>
      <c r="B39" s="19"/>
      <c r="C39" s="22" t="s">
        <v>10</v>
      </c>
      <c r="D39" s="22" t="s">
        <v>8</v>
      </c>
      <c r="E39" s="21"/>
      <c r="F39" s="6"/>
      <c r="G39" s="7">
        <f>G40</f>
        <v>464800</v>
      </c>
    </row>
    <row r="40" spans="1:7">
      <c r="A40" s="20" t="s">
        <v>46</v>
      </c>
      <c r="B40" s="20"/>
      <c r="C40" s="21" t="s">
        <v>10</v>
      </c>
      <c r="D40" s="21" t="s">
        <v>17</v>
      </c>
      <c r="E40" s="21"/>
      <c r="F40" s="9"/>
      <c r="G40" s="10">
        <f>SUM(G41)</f>
        <v>464800</v>
      </c>
    </row>
    <row r="41" spans="1:7" ht="78.75">
      <c r="A41" s="23" t="s">
        <v>47</v>
      </c>
      <c r="B41" s="23"/>
      <c r="C41" s="21" t="s">
        <v>10</v>
      </c>
      <c r="D41" s="21" t="s">
        <v>17</v>
      </c>
      <c r="E41" s="21" t="s">
        <v>106</v>
      </c>
      <c r="F41" s="9"/>
      <c r="G41" s="10">
        <f>SUM(G43:G46)</f>
        <v>464800</v>
      </c>
    </row>
    <row r="42" spans="1:7" ht="22.5">
      <c r="A42" s="20" t="s">
        <v>48</v>
      </c>
      <c r="B42" s="20"/>
      <c r="C42" s="21" t="s">
        <v>10</v>
      </c>
      <c r="D42" s="21" t="s">
        <v>17</v>
      </c>
      <c r="E42" s="21" t="s">
        <v>126</v>
      </c>
      <c r="F42" s="9"/>
      <c r="G42" s="10">
        <f>SUM(G43:G46)</f>
        <v>464800</v>
      </c>
    </row>
    <row r="43" spans="1:7" ht="22.5">
      <c r="A43" s="11" t="s">
        <v>13</v>
      </c>
      <c r="B43" s="11"/>
      <c r="C43" s="21" t="s">
        <v>10</v>
      </c>
      <c r="D43" s="21" t="s">
        <v>17</v>
      </c>
      <c r="E43" s="21" t="s">
        <v>126</v>
      </c>
      <c r="F43" s="9" t="s">
        <v>14</v>
      </c>
      <c r="G43" s="10">
        <v>324720</v>
      </c>
    </row>
    <row r="44" spans="1:7" ht="33.75">
      <c r="A44" s="11" t="s">
        <v>104</v>
      </c>
      <c r="B44" s="11"/>
      <c r="C44" s="21" t="s">
        <v>10</v>
      </c>
      <c r="D44" s="21" t="s">
        <v>17</v>
      </c>
      <c r="E44" s="21" t="s">
        <v>126</v>
      </c>
      <c r="F44" s="9" t="s">
        <v>15</v>
      </c>
      <c r="G44" s="10">
        <v>98070</v>
      </c>
    </row>
    <row r="45" spans="1:7" ht="22.5">
      <c r="A45" s="13" t="s">
        <v>26</v>
      </c>
      <c r="B45" s="13"/>
      <c r="C45" s="21" t="s">
        <v>10</v>
      </c>
      <c r="D45" s="21" t="s">
        <v>17</v>
      </c>
      <c r="E45" s="21" t="s">
        <v>126</v>
      </c>
      <c r="F45" s="9" t="s">
        <v>27</v>
      </c>
      <c r="G45" s="10">
        <v>5800</v>
      </c>
    </row>
    <row r="46" spans="1:7">
      <c r="A46" s="20" t="s">
        <v>18</v>
      </c>
      <c r="B46" s="20"/>
      <c r="C46" s="21" t="s">
        <v>10</v>
      </c>
      <c r="D46" s="21" t="s">
        <v>17</v>
      </c>
      <c r="E46" s="21" t="s">
        <v>126</v>
      </c>
      <c r="F46" s="9" t="s">
        <v>19</v>
      </c>
      <c r="G46" s="10">
        <v>36210</v>
      </c>
    </row>
    <row r="47" spans="1:7" ht="21">
      <c r="A47" s="19" t="s">
        <v>49</v>
      </c>
      <c r="B47" s="19"/>
      <c r="C47" s="22" t="s">
        <v>17</v>
      </c>
      <c r="D47" s="22" t="s">
        <v>8</v>
      </c>
      <c r="E47" s="22"/>
      <c r="F47" s="6"/>
      <c r="G47" s="7">
        <f>G48+G53</f>
        <v>2500000</v>
      </c>
    </row>
    <row r="48" spans="1:7" ht="33.75">
      <c r="A48" s="20" t="s">
        <v>50</v>
      </c>
      <c r="B48" s="20"/>
      <c r="C48" s="21" t="s">
        <v>17</v>
      </c>
      <c r="D48" s="21" t="s">
        <v>51</v>
      </c>
      <c r="E48" s="21"/>
      <c r="F48" s="9"/>
      <c r="G48" s="10">
        <f>SUM(G49+G51)</f>
        <v>0</v>
      </c>
    </row>
    <row r="49" spans="1:7" ht="45">
      <c r="A49" s="20" t="s">
        <v>52</v>
      </c>
      <c r="B49" s="20"/>
      <c r="C49" s="21" t="s">
        <v>17</v>
      </c>
      <c r="D49" s="21" t="s">
        <v>51</v>
      </c>
      <c r="E49" s="21" t="s">
        <v>127</v>
      </c>
      <c r="F49" s="21"/>
      <c r="G49" s="10">
        <v>0</v>
      </c>
    </row>
    <row r="50" spans="1:7">
      <c r="A50" s="20" t="s">
        <v>18</v>
      </c>
      <c r="B50" s="20"/>
      <c r="C50" s="21" t="s">
        <v>17</v>
      </c>
      <c r="D50" s="21" t="s">
        <v>51</v>
      </c>
      <c r="E50" s="21" t="s">
        <v>127</v>
      </c>
      <c r="F50" s="21"/>
      <c r="G50" s="10">
        <v>0</v>
      </c>
    </row>
    <row r="51" spans="1:7" ht="22.5">
      <c r="A51" s="20" t="s">
        <v>100</v>
      </c>
      <c r="B51" s="20"/>
      <c r="C51" s="21" t="s">
        <v>17</v>
      </c>
      <c r="D51" s="21" t="s">
        <v>51</v>
      </c>
      <c r="E51" s="21" t="s">
        <v>127</v>
      </c>
      <c r="F51" s="21"/>
      <c r="G51" s="10">
        <f>SUM(G52)</f>
        <v>0</v>
      </c>
    </row>
    <row r="52" spans="1:7">
      <c r="A52" s="20" t="s">
        <v>18</v>
      </c>
      <c r="B52" s="20"/>
      <c r="C52" s="21" t="s">
        <v>17</v>
      </c>
      <c r="D52" s="21" t="s">
        <v>51</v>
      </c>
      <c r="E52" s="21" t="s">
        <v>127</v>
      </c>
      <c r="F52" s="21" t="s">
        <v>19</v>
      </c>
      <c r="G52" s="10">
        <v>0</v>
      </c>
    </row>
    <row r="53" spans="1:7">
      <c r="A53" s="19" t="s">
        <v>53</v>
      </c>
      <c r="B53" s="19"/>
      <c r="C53" s="21" t="s">
        <v>17</v>
      </c>
      <c r="D53" s="21" t="s">
        <v>54</v>
      </c>
      <c r="E53" s="21"/>
      <c r="F53" s="9"/>
      <c r="G53" s="10">
        <f>G54</f>
        <v>2500000</v>
      </c>
    </row>
    <row r="54" spans="1:7" ht="21">
      <c r="A54" s="24" t="s">
        <v>55</v>
      </c>
      <c r="B54" s="24"/>
      <c r="C54" s="21" t="s">
        <v>17</v>
      </c>
      <c r="D54" s="21" t="s">
        <v>54</v>
      </c>
      <c r="E54" s="21" t="s">
        <v>106</v>
      </c>
      <c r="F54" s="9"/>
      <c r="G54" s="10">
        <f>G55</f>
        <v>2500000</v>
      </c>
    </row>
    <row r="55" spans="1:7" ht="33.75">
      <c r="A55" s="23" t="s">
        <v>56</v>
      </c>
      <c r="B55" s="23"/>
      <c r="C55" s="21" t="s">
        <v>17</v>
      </c>
      <c r="D55" s="21" t="s">
        <v>54</v>
      </c>
      <c r="E55" s="21" t="s">
        <v>128</v>
      </c>
      <c r="F55" s="9"/>
      <c r="G55" s="10">
        <v>2500000</v>
      </c>
    </row>
    <row r="56" spans="1:7">
      <c r="A56" s="20" t="s">
        <v>18</v>
      </c>
      <c r="B56" s="20"/>
      <c r="C56" s="21" t="s">
        <v>17</v>
      </c>
      <c r="D56" s="21" t="s">
        <v>54</v>
      </c>
      <c r="E56" s="21" t="s">
        <v>128</v>
      </c>
      <c r="F56" s="9" t="s">
        <v>19</v>
      </c>
      <c r="G56" s="10">
        <v>2500000</v>
      </c>
    </row>
    <row r="57" spans="1:7">
      <c r="A57" s="19" t="s">
        <v>57</v>
      </c>
      <c r="B57" s="19"/>
      <c r="C57" s="22" t="s">
        <v>21</v>
      </c>
      <c r="D57" s="22" t="s">
        <v>8</v>
      </c>
      <c r="E57" s="21"/>
      <c r="F57" s="6"/>
      <c r="G57" s="7">
        <f>G58+G65</f>
        <v>26494908</v>
      </c>
    </row>
    <row r="58" spans="1:7">
      <c r="A58" s="19" t="s">
        <v>58</v>
      </c>
      <c r="B58" s="19"/>
      <c r="C58" s="21" t="s">
        <v>21</v>
      </c>
      <c r="D58" s="21" t="s">
        <v>51</v>
      </c>
      <c r="E58" s="21"/>
      <c r="F58" s="15"/>
      <c r="G58" s="10">
        <f>G62+G59</f>
        <v>26094908</v>
      </c>
    </row>
    <row r="59" spans="1:7" ht="21">
      <c r="A59" s="19" t="s">
        <v>40</v>
      </c>
      <c r="B59" s="19"/>
      <c r="C59" s="21" t="s">
        <v>21</v>
      </c>
      <c r="D59" s="21" t="s">
        <v>51</v>
      </c>
      <c r="E59" s="21" t="s">
        <v>106</v>
      </c>
      <c r="F59" s="6"/>
      <c r="G59" s="7">
        <f>G60</f>
        <v>2979738</v>
      </c>
    </row>
    <row r="60" spans="1:7" ht="56.25">
      <c r="A60" s="20" t="s">
        <v>59</v>
      </c>
      <c r="B60" s="20"/>
      <c r="C60" s="21" t="s">
        <v>21</v>
      </c>
      <c r="D60" s="21" t="s">
        <v>51</v>
      </c>
      <c r="E60" s="21" t="s">
        <v>129</v>
      </c>
      <c r="F60" s="15"/>
      <c r="G60" s="10">
        <f>G61</f>
        <v>2979738</v>
      </c>
    </row>
    <row r="61" spans="1:7">
      <c r="A61" s="20" t="s">
        <v>18</v>
      </c>
      <c r="B61" s="20"/>
      <c r="C61" s="21" t="s">
        <v>21</v>
      </c>
      <c r="D61" s="21" t="s">
        <v>51</v>
      </c>
      <c r="E61" s="21" t="s">
        <v>129</v>
      </c>
      <c r="F61" s="15" t="s">
        <v>19</v>
      </c>
      <c r="G61" s="10">
        <v>2979738</v>
      </c>
    </row>
    <row r="62" spans="1:7" ht="21">
      <c r="A62" s="25" t="s">
        <v>55</v>
      </c>
      <c r="B62" s="25"/>
      <c r="C62" s="21" t="s">
        <v>21</v>
      </c>
      <c r="D62" s="21" t="s">
        <v>51</v>
      </c>
      <c r="E62" s="21" t="s">
        <v>106</v>
      </c>
      <c r="F62" s="15"/>
      <c r="G62" s="10">
        <f>SUM(G63)</f>
        <v>23115170</v>
      </c>
    </row>
    <row r="63" spans="1:7" ht="33.75">
      <c r="A63" s="20" t="s">
        <v>60</v>
      </c>
      <c r="B63" s="20"/>
      <c r="C63" s="21" t="s">
        <v>21</v>
      </c>
      <c r="D63" s="21" t="s">
        <v>51</v>
      </c>
      <c r="E63" s="21" t="s">
        <v>150</v>
      </c>
      <c r="F63" s="15"/>
      <c r="G63" s="10">
        <f>G64</f>
        <v>23115170</v>
      </c>
    </row>
    <row r="64" spans="1:7">
      <c r="A64" s="20" t="s">
        <v>18</v>
      </c>
      <c r="B64" s="20"/>
      <c r="C64" s="21" t="s">
        <v>61</v>
      </c>
      <c r="D64" s="21" t="s">
        <v>51</v>
      </c>
      <c r="E64" s="21" t="s">
        <v>130</v>
      </c>
      <c r="F64" s="15" t="s">
        <v>19</v>
      </c>
      <c r="G64" s="10">
        <v>23115170</v>
      </c>
    </row>
    <row r="65" spans="1:8">
      <c r="A65" s="20" t="s">
        <v>62</v>
      </c>
      <c r="B65" s="20"/>
      <c r="C65" s="21" t="s">
        <v>21</v>
      </c>
      <c r="D65" s="21" t="s">
        <v>63</v>
      </c>
      <c r="E65" s="21"/>
      <c r="F65" s="15"/>
      <c r="G65" s="7">
        <f>G66</f>
        <v>400000</v>
      </c>
    </row>
    <row r="66" spans="1:8">
      <c r="A66" s="24" t="s">
        <v>11</v>
      </c>
      <c r="B66" s="24"/>
      <c r="C66" s="21" t="s">
        <v>21</v>
      </c>
      <c r="D66" s="21" t="s">
        <v>63</v>
      </c>
      <c r="E66" s="21" t="s">
        <v>106</v>
      </c>
      <c r="F66" s="15"/>
      <c r="G66" s="7">
        <f>G67+G69</f>
        <v>400000</v>
      </c>
    </row>
    <row r="67" spans="1:8">
      <c r="A67" s="20" t="s">
        <v>64</v>
      </c>
      <c r="B67" s="20"/>
      <c r="C67" s="21" t="s">
        <v>21</v>
      </c>
      <c r="D67" s="21" t="s">
        <v>63</v>
      </c>
      <c r="E67" s="21" t="s">
        <v>131</v>
      </c>
      <c r="F67" s="15"/>
      <c r="G67" s="10">
        <f>G68</f>
        <v>200000</v>
      </c>
    </row>
    <row r="68" spans="1:8">
      <c r="A68" s="20" t="s">
        <v>18</v>
      </c>
      <c r="B68" s="20"/>
      <c r="C68" s="21" t="s">
        <v>21</v>
      </c>
      <c r="D68" s="21" t="s">
        <v>63</v>
      </c>
      <c r="E68" s="21" t="s">
        <v>131</v>
      </c>
      <c r="F68" s="15" t="s">
        <v>19</v>
      </c>
      <c r="G68" s="10">
        <v>200000</v>
      </c>
    </row>
    <row r="69" spans="1:8" ht="31.5">
      <c r="A69" s="26" t="s">
        <v>65</v>
      </c>
      <c r="B69" s="26"/>
      <c r="C69" s="21" t="s">
        <v>21</v>
      </c>
      <c r="D69" s="21" t="s">
        <v>63</v>
      </c>
      <c r="E69" s="22" t="s">
        <v>132</v>
      </c>
      <c r="F69" s="15"/>
      <c r="G69" s="10">
        <f>G70</f>
        <v>200000</v>
      </c>
    </row>
    <row r="70" spans="1:8">
      <c r="A70" s="20" t="s">
        <v>18</v>
      </c>
      <c r="B70" s="20"/>
      <c r="C70" s="21" t="s">
        <v>21</v>
      </c>
      <c r="D70" s="21" t="s">
        <v>63</v>
      </c>
      <c r="E70" s="21" t="s">
        <v>132</v>
      </c>
      <c r="F70" s="15" t="s">
        <v>19</v>
      </c>
      <c r="G70" s="10">
        <v>200000</v>
      </c>
    </row>
    <row r="71" spans="1:8">
      <c r="A71" s="19" t="s">
        <v>66</v>
      </c>
      <c r="B71" s="19"/>
      <c r="C71" s="22" t="s">
        <v>67</v>
      </c>
      <c r="D71" s="22" t="s">
        <v>8</v>
      </c>
      <c r="E71" s="21"/>
      <c r="F71" s="6"/>
      <c r="G71" s="7">
        <f>G72+G79+G86+G103</f>
        <v>21788024</v>
      </c>
    </row>
    <row r="72" spans="1:8">
      <c r="A72" s="20" t="s">
        <v>68</v>
      </c>
      <c r="B72" s="20"/>
      <c r="C72" s="21" t="s">
        <v>67</v>
      </c>
      <c r="D72" s="21" t="s">
        <v>7</v>
      </c>
      <c r="E72" s="21"/>
      <c r="F72" s="9"/>
      <c r="G72" s="10">
        <f>G77+G73</f>
        <v>4078</v>
      </c>
      <c r="H72" s="31"/>
    </row>
    <row r="73" spans="1:8" ht="21">
      <c r="A73" s="19" t="s">
        <v>40</v>
      </c>
      <c r="B73" s="19"/>
      <c r="C73" s="21" t="s">
        <v>67</v>
      </c>
      <c r="D73" s="21" t="s">
        <v>7</v>
      </c>
      <c r="E73" s="21" t="s">
        <v>106</v>
      </c>
      <c r="F73" s="9"/>
      <c r="G73" s="10">
        <f>G74</f>
        <v>4078</v>
      </c>
    </row>
    <row r="74" spans="1:8" ht="78.75">
      <c r="A74" s="20" t="s">
        <v>69</v>
      </c>
      <c r="B74" s="20"/>
      <c r="C74" s="21" t="s">
        <v>67</v>
      </c>
      <c r="D74" s="21" t="s">
        <v>7</v>
      </c>
      <c r="E74" s="21" t="s">
        <v>133</v>
      </c>
      <c r="F74" s="15"/>
      <c r="G74" s="10">
        <f>SUM(G75)</f>
        <v>4078</v>
      </c>
    </row>
    <row r="75" spans="1:8">
      <c r="A75" s="20" t="s">
        <v>18</v>
      </c>
      <c r="B75" s="20"/>
      <c r="C75" s="21" t="s">
        <v>67</v>
      </c>
      <c r="D75" s="21" t="s">
        <v>7</v>
      </c>
      <c r="E75" s="21" t="s">
        <v>133</v>
      </c>
      <c r="F75" s="15" t="s">
        <v>19</v>
      </c>
      <c r="G75" s="10">
        <v>4078</v>
      </c>
    </row>
    <row r="76" spans="1:8" ht="21">
      <c r="A76" s="25" t="s">
        <v>55</v>
      </c>
      <c r="B76" s="25"/>
      <c r="C76" s="21" t="s">
        <v>67</v>
      </c>
      <c r="D76" s="21" t="s">
        <v>7</v>
      </c>
      <c r="E76" s="21" t="s">
        <v>106</v>
      </c>
      <c r="F76" s="15"/>
      <c r="G76" s="10">
        <f>G77</f>
        <v>0</v>
      </c>
    </row>
    <row r="77" spans="1:8">
      <c r="A77" s="20" t="s">
        <v>70</v>
      </c>
      <c r="B77" s="20"/>
      <c r="C77" s="21" t="s">
        <v>67</v>
      </c>
      <c r="D77" s="21" t="s">
        <v>7</v>
      </c>
      <c r="E77" s="21" t="s">
        <v>134</v>
      </c>
      <c r="F77" s="9"/>
      <c r="G77" s="10">
        <f>G78</f>
        <v>0</v>
      </c>
    </row>
    <row r="78" spans="1:8">
      <c r="A78" s="20" t="s">
        <v>18</v>
      </c>
      <c r="B78" s="20"/>
      <c r="C78" s="21" t="s">
        <v>67</v>
      </c>
      <c r="D78" s="21" t="s">
        <v>7</v>
      </c>
      <c r="E78" s="21" t="s">
        <v>134</v>
      </c>
      <c r="F78" s="9" t="s">
        <v>19</v>
      </c>
      <c r="G78" s="10">
        <v>0</v>
      </c>
    </row>
    <row r="79" spans="1:8">
      <c r="A79" s="34" t="s">
        <v>71</v>
      </c>
      <c r="B79" s="34"/>
      <c r="C79" s="21" t="s">
        <v>67</v>
      </c>
      <c r="D79" s="21" t="s">
        <v>10</v>
      </c>
      <c r="E79" s="21"/>
      <c r="F79" s="15"/>
      <c r="G79" s="7">
        <f>G80+G83</f>
        <v>3173288</v>
      </c>
    </row>
    <row r="80" spans="1:8" ht="21">
      <c r="A80" s="19" t="s">
        <v>40</v>
      </c>
      <c r="B80" s="19"/>
      <c r="C80" s="21" t="s">
        <v>67</v>
      </c>
      <c r="D80" s="21" t="s">
        <v>10</v>
      </c>
      <c r="E80" s="21" t="s">
        <v>106</v>
      </c>
      <c r="F80" s="15"/>
      <c r="G80" s="7">
        <f>G81</f>
        <v>373288</v>
      </c>
    </row>
    <row r="81" spans="1:8" ht="67.5">
      <c r="A81" s="20" t="s">
        <v>72</v>
      </c>
      <c r="B81" s="20"/>
      <c r="C81" s="21" t="s">
        <v>67</v>
      </c>
      <c r="D81" s="21" t="s">
        <v>10</v>
      </c>
      <c r="E81" s="21" t="s">
        <v>135</v>
      </c>
      <c r="F81" s="15"/>
      <c r="G81" s="10">
        <f>G82</f>
        <v>373288</v>
      </c>
    </row>
    <row r="82" spans="1:8">
      <c r="A82" s="20" t="s">
        <v>18</v>
      </c>
      <c r="B82" s="20"/>
      <c r="C82" s="21" t="s">
        <v>67</v>
      </c>
      <c r="D82" s="21" t="s">
        <v>10</v>
      </c>
      <c r="E82" s="21" t="s">
        <v>135</v>
      </c>
      <c r="F82" s="15" t="s">
        <v>19</v>
      </c>
      <c r="G82" s="10">
        <v>373288</v>
      </c>
    </row>
    <row r="83" spans="1:8" ht="21">
      <c r="A83" s="25" t="s">
        <v>55</v>
      </c>
      <c r="B83" s="25"/>
      <c r="C83" s="21" t="s">
        <v>67</v>
      </c>
      <c r="D83" s="21" t="s">
        <v>10</v>
      </c>
      <c r="E83" s="21" t="s">
        <v>106</v>
      </c>
      <c r="F83" s="15"/>
      <c r="G83" s="10">
        <f>SUM(G84:G85)</f>
        <v>2800000</v>
      </c>
    </row>
    <row r="84" spans="1:8" ht="45">
      <c r="A84" s="23" t="s">
        <v>73</v>
      </c>
      <c r="B84" s="23"/>
      <c r="C84" s="21" t="s">
        <v>67</v>
      </c>
      <c r="D84" s="21" t="s">
        <v>10</v>
      </c>
      <c r="E84" s="21" t="s">
        <v>136</v>
      </c>
      <c r="F84" s="15" t="s">
        <v>75</v>
      </c>
      <c r="G84" s="10">
        <v>0</v>
      </c>
    </row>
    <row r="85" spans="1:8">
      <c r="A85" s="20" t="s">
        <v>18</v>
      </c>
      <c r="B85" s="20"/>
      <c r="C85" s="21" t="s">
        <v>67</v>
      </c>
      <c r="D85" s="21" t="s">
        <v>10</v>
      </c>
      <c r="E85" s="21" t="s">
        <v>136</v>
      </c>
      <c r="F85" s="15" t="s">
        <v>19</v>
      </c>
      <c r="G85" s="10">
        <v>2800000</v>
      </c>
    </row>
    <row r="86" spans="1:8">
      <c r="A86" s="36" t="s">
        <v>76</v>
      </c>
      <c r="B86" s="36"/>
      <c r="C86" s="21" t="s">
        <v>67</v>
      </c>
      <c r="D86" s="21" t="s">
        <v>17</v>
      </c>
      <c r="E86" s="21"/>
      <c r="F86" s="15"/>
      <c r="G86" s="7">
        <f>G87+G92</f>
        <v>18610658</v>
      </c>
    </row>
    <row r="87" spans="1:8" ht="21">
      <c r="A87" s="19" t="s">
        <v>40</v>
      </c>
      <c r="B87" s="19"/>
      <c r="C87" s="21" t="s">
        <v>67</v>
      </c>
      <c r="D87" s="21" t="s">
        <v>17</v>
      </c>
      <c r="E87" s="21" t="s">
        <v>106</v>
      </c>
      <c r="F87" s="15"/>
      <c r="G87" s="10">
        <f>G88+G90</f>
        <v>1310658</v>
      </c>
    </row>
    <row r="88" spans="1:8" ht="33.75">
      <c r="A88" s="20" t="s">
        <v>77</v>
      </c>
      <c r="B88" s="20"/>
      <c r="C88" s="21" t="s">
        <v>67</v>
      </c>
      <c r="D88" s="21" t="s">
        <v>17</v>
      </c>
      <c r="E88" s="21" t="s">
        <v>137</v>
      </c>
      <c r="F88" s="21"/>
      <c r="G88" s="10">
        <f>G89</f>
        <v>1216780</v>
      </c>
      <c r="H88" s="31"/>
    </row>
    <row r="89" spans="1:8">
      <c r="A89" s="20" t="s">
        <v>18</v>
      </c>
      <c r="B89" s="20"/>
      <c r="C89" s="21" t="s">
        <v>67</v>
      </c>
      <c r="D89" s="21" t="s">
        <v>17</v>
      </c>
      <c r="E89" s="21" t="s">
        <v>137</v>
      </c>
      <c r="F89" s="21" t="s">
        <v>19</v>
      </c>
      <c r="G89" s="10">
        <v>1216780</v>
      </c>
    </row>
    <row r="90" spans="1:8" ht="33.75">
      <c r="A90" s="20" t="s">
        <v>78</v>
      </c>
      <c r="B90" s="20"/>
      <c r="C90" s="21" t="s">
        <v>67</v>
      </c>
      <c r="D90" s="21" t="s">
        <v>17</v>
      </c>
      <c r="E90" s="21" t="s">
        <v>138</v>
      </c>
      <c r="F90" s="21"/>
      <c r="G90" s="10">
        <f>G91</f>
        <v>93878</v>
      </c>
    </row>
    <row r="91" spans="1:8">
      <c r="A91" s="20" t="s">
        <v>18</v>
      </c>
      <c r="B91" s="20"/>
      <c r="C91" s="21" t="s">
        <v>67</v>
      </c>
      <c r="D91" s="21" t="s">
        <v>17</v>
      </c>
      <c r="E91" s="21" t="s">
        <v>138</v>
      </c>
      <c r="F91" s="21" t="s">
        <v>19</v>
      </c>
      <c r="G91" s="10">
        <v>93878</v>
      </c>
    </row>
    <row r="92" spans="1:8" ht="21">
      <c r="A92" s="25" t="s">
        <v>55</v>
      </c>
      <c r="B92" s="25"/>
      <c r="C92" s="21" t="s">
        <v>67</v>
      </c>
      <c r="D92" s="21" t="s">
        <v>17</v>
      </c>
      <c r="E92" s="21" t="s">
        <v>106</v>
      </c>
      <c r="F92" s="27"/>
      <c r="G92" s="10">
        <f>G93+G95+G97+G100</f>
        <v>17300000</v>
      </c>
    </row>
    <row r="93" spans="1:8">
      <c r="A93" s="28" t="s">
        <v>79</v>
      </c>
      <c r="B93" s="28"/>
      <c r="C93" s="21" t="s">
        <v>67</v>
      </c>
      <c r="D93" s="21" t="s">
        <v>17</v>
      </c>
      <c r="E93" s="21" t="s">
        <v>139</v>
      </c>
      <c r="F93" s="15"/>
      <c r="G93" s="10">
        <f>G94</f>
        <v>10000000</v>
      </c>
    </row>
    <row r="94" spans="1:8">
      <c r="A94" s="20" t="s">
        <v>18</v>
      </c>
      <c r="B94" s="20"/>
      <c r="C94" s="21" t="s">
        <v>67</v>
      </c>
      <c r="D94" s="21" t="s">
        <v>17</v>
      </c>
      <c r="E94" s="21" t="s">
        <v>139</v>
      </c>
      <c r="F94" s="15" t="s">
        <v>19</v>
      </c>
      <c r="G94" s="10">
        <v>10000000</v>
      </c>
      <c r="H94" s="31"/>
    </row>
    <row r="95" spans="1:8">
      <c r="A95" s="29" t="s">
        <v>80</v>
      </c>
      <c r="B95" s="29"/>
      <c r="C95" s="21" t="s">
        <v>67</v>
      </c>
      <c r="D95" s="21" t="s">
        <v>17</v>
      </c>
      <c r="E95" s="21" t="s">
        <v>140</v>
      </c>
      <c r="F95" s="15"/>
      <c r="G95" s="10">
        <f>G96</f>
        <v>1000000</v>
      </c>
    </row>
    <row r="96" spans="1:8">
      <c r="A96" s="20" t="s">
        <v>18</v>
      </c>
      <c r="B96" s="20"/>
      <c r="C96" s="21" t="s">
        <v>67</v>
      </c>
      <c r="D96" s="21" t="s">
        <v>17</v>
      </c>
      <c r="E96" s="21" t="s">
        <v>140</v>
      </c>
      <c r="F96" s="15" t="s">
        <v>19</v>
      </c>
      <c r="G96" s="10">
        <v>1000000</v>
      </c>
    </row>
    <row r="97" spans="1:7">
      <c r="A97" s="20" t="s">
        <v>81</v>
      </c>
      <c r="B97" s="20"/>
      <c r="C97" s="21" t="s">
        <v>67</v>
      </c>
      <c r="D97" s="21" t="s">
        <v>17</v>
      </c>
      <c r="E97" s="21" t="s">
        <v>141</v>
      </c>
      <c r="F97" s="15"/>
      <c r="G97" s="10">
        <f>G98+G99</f>
        <v>300000</v>
      </c>
    </row>
    <row r="98" spans="1:7" ht="22.5">
      <c r="A98" s="20" t="s">
        <v>74</v>
      </c>
      <c r="B98" s="20"/>
      <c r="C98" s="21" t="s">
        <v>67</v>
      </c>
      <c r="D98" s="21" t="s">
        <v>17</v>
      </c>
      <c r="E98" s="21" t="s">
        <v>141</v>
      </c>
      <c r="F98" s="15" t="s">
        <v>75</v>
      </c>
      <c r="G98" s="10"/>
    </row>
    <row r="99" spans="1:7">
      <c r="A99" s="20" t="s">
        <v>18</v>
      </c>
      <c r="B99" s="20"/>
      <c r="C99" s="21" t="s">
        <v>67</v>
      </c>
      <c r="D99" s="21" t="s">
        <v>17</v>
      </c>
      <c r="E99" s="21" t="s">
        <v>141</v>
      </c>
      <c r="F99" s="15" t="s">
        <v>19</v>
      </c>
      <c r="G99" s="10">
        <v>300000</v>
      </c>
    </row>
    <row r="100" spans="1:7">
      <c r="A100" s="20" t="s">
        <v>82</v>
      </c>
      <c r="B100" s="20"/>
      <c r="C100" s="21" t="s">
        <v>67</v>
      </c>
      <c r="D100" s="21" t="s">
        <v>17</v>
      </c>
      <c r="E100" s="21" t="s">
        <v>142</v>
      </c>
      <c r="F100" s="15"/>
      <c r="G100" s="10">
        <f>SUM(G101:G102)</f>
        <v>6000000</v>
      </c>
    </row>
    <row r="101" spans="1:7" ht="22.5">
      <c r="A101" s="20" t="s">
        <v>74</v>
      </c>
      <c r="B101" s="20"/>
      <c r="C101" s="21" t="s">
        <v>67</v>
      </c>
      <c r="D101" s="21" t="s">
        <v>17</v>
      </c>
      <c r="E101" s="21" t="s">
        <v>142</v>
      </c>
      <c r="F101" s="15" t="s">
        <v>75</v>
      </c>
      <c r="G101" s="10"/>
    </row>
    <row r="102" spans="1:7">
      <c r="A102" s="20" t="s">
        <v>18</v>
      </c>
      <c r="B102" s="20"/>
      <c r="C102" s="21" t="s">
        <v>67</v>
      </c>
      <c r="D102" s="21" t="s">
        <v>17</v>
      </c>
      <c r="E102" s="21" t="s">
        <v>142</v>
      </c>
      <c r="F102" s="15" t="s">
        <v>19</v>
      </c>
      <c r="G102" s="10">
        <v>6000000</v>
      </c>
    </row>
    <row r="103" spans="1:7" ht="22.5">
      <c r="A103" s="29" t="s">
        <v>83</v>
      </c>
      <c r="B103" s="29"/>
      <c r="C103" s="21" t="s">
        <v>67</v>
      </c>
      <c r="D103" s="21" t="s">
        <v>67</v>
      </c>
      <c r="E103" s="21"/>
      <c r="F103" s="15"/>
      <c r="G103" s="7">
        <f>SUM(G104)</f>
        <v>0</v>
      </c>
    </row>
    <row r="104" spans="1:7" ht="21">
      <c r="A104" s="24" t="s">
        <v>84</v>
      </c>
      <c r="B104" s="24"/>
      <c r="C104" s="21" t="s">
        <v>67</v>
      </c>
      <c r="D104" s="21" t="s">
        <v>67</v>
      </c>
      <c r="E104" s="21" t="s">
        <v>106</v>
      </c>
      <c r="F104" s="15"/>
      <c r="G104" s="10">
        <f>SUM(G108+G105)</f>
        <v>0</v>
      </c>
    </row>
    <row r="105" spans="1:7" ht="21">
      <c r="A105" s="19" t="s">
        <v>40</v>
      </c>
      <c r="B105" s="19"/>
      <c r="C105" s="21" t="s">
        <v>67</v>
      </c>
      <c r="D105" s="21" t="s">
        <v>67</v>
      </c>
      <c r="E105" s="21" t="s">
        <v>143</v>
      </c>
      <c r="F105" s="15"/>
      <c r="G105" s="10">
        <f>SUM(G106)</f>
        <v>0</v>
      </c>
    </row>
    <row r="106" spans="1:7" ht="67.5">
      <c r="A106" s="20" t="s">
        <v>107</v>
      </c>
      <c r="B106" s="20"/>
      <c r="C106" s="21" t="s">
        <v>67</v>
      </c>
      <c r="D106" s="21" t="s">
        <v>67</v>
      </c>
      <c r="E106" s="21" t="s">
        <v>144</v>
      </c>
      <c r="F106" s="15"/>
      <c r="G106" s="10">
        <f>SUM(G107)</f>
        <v>0</v>
      </c>
    </row>
    <row r="107" spans="1:7" ht="33.75">
      <c r="A107" s="29" t="s">
        <v>86</v>
      </c>
      <c r="B107" s="29"/>
      <c r="C107" s="21" t="s">
        <v>67</v>
      </c>
      <c r="D107" s="21" t="s">
        <v>67</v>
      </c>
      <c r="E107" s="21" t="s">
        <v>144</v>
      </c>
      <c r="F107" s="15" t="s">
        <v>87</v>
      </c>
      <c r="G107" s="10">
        <v>0</v>
      </c>
    </row>
    <row r="108" spans="1:7" ht="21">
      <c r="A108" s="25" t="s">
        <v>55</v>
      </c>
      <c r="B108" s="25"/>
      <c r="C108" s="21" t="s">
        <v>67</v>
      </c>
      <c r="D108" s="21" t="s">
        <v>67</v>
      </c>
      <c r="E108" s="21" t="s">
        <v>106</v>
      </c>
      <c r="F108" s="15"/>
      <c r="G108" s="10">
        <f>G109</f>
        <v>0</v>
      </c>
    </row>
    <row r="109" spans="1:7">
      <c r="A109" s="23" t="s">
        <v>85</v>
      </c>
      <c r="B109" s="23"/>
      <c r="C109" s="21" t="s">
        <v>67</v>
      </c>
      <c r="D109" s="21" t="s">
        <v>67</v>
      </c>
      <c r="E109" s="21" t="s">
        <v>144</v>
      </c>
      <c r="F109" s="15"/>
      <c r="G109" s="10">
        <v>0</v>
      </c>
    </row>
    <row r="110" spans="1:7" ht="33.75">
      <c r="A110" s="29" t="s">
        <v>86</v>
      </c>
      <c r="B110" s="29"/>
      <c r="C110" s="21" t="s">
        <v>67</v>
      </c>
      <c r="D110" s="21" t="s">
        <v>67</v>
      </c>
      <c r="E110" s="21" t="s">
        <v>144</v>
      </c>
      <c r="F110" s="15" t="s">
        <v>87</v>
      </c>
      <c r="G110" s="10">
        <v>0</v>
      </c>
    </row>
    <row r="111" spans="1:7">
      <c r="A111" s="36" t="s">
        <v>89</v>
      </c>
      <c r="B111" s="36"/>
      <c r="C111" s="22" t="s">
        <v>90</v>
      </c>
      <c r="D111" s="22" t="s">
        <v>8</v>
      </c>
      <c r="E111" s="22"/>
      <c r="F111" s="14"/>
      <c r="G111" s="7">
        <f>G112</f>
        <v>1525800</v>
      </c>
    </row>
    <row r="112" spans="1:7">
      <c r="A112" s="20" t="s">
        <v>91</v>
      </c>
      <c r="B112" s="20"/>
      <c r="C112" s="21" t="s">
        <v>90</v>
      </c>
      <c r="D112" s="21" t="s">
        <v>21</v>
      </c>
      <c r="E112" s="21"/>
      <c r="F112" s="15"/>
      <c r="G112" s="10">
        <f>G113</f>
        <v>1525800</v>
      </c>
    </row>
    <row r="113" spans="1:7" ht="22.5">
      <c r="A113" s="23" t="s">
        <v>88</v>
      </c>
      <c r="B113" s="23"/>
      <c r="C113" s="21" t="s">
        <v>90</v>
      </c>
      <c r="D113" s="21" t="s">
        <v>21</v>
      </c>
      <c r="E113" s="21" t="s">
        <v>145</v>
      </c>
      <c r="F113" s="15"/>
      <c r="G113" s="10">
        <f>G115+G114</f>
        <v>1525800</v>
      </c>
    </row>
    <row r="114" spans="1:7" ht="22.5">
      <c r="A114" s="13" t="s">
        <v>26</v>
      </c>
      <c r="B114" s="13"/>
      <c r="C114" s="21" t="s">
        <v>90</v>
      </c>
      <c r="D114" s="21" t="s">
        <v>21</v>
      </c>
      <c r="E114" s="21" t="s">
        <v>145</v>
      </c>
      <c r="F114" s="15" t="s">
        <v>27</v>
      </c>
      <c r="G114" s="10">
        <v>25800</v>
      </c>
    </row>
    <row r="115" spans="1:7">
      <c r="A115" s="20" t="s">
        <v>18</v>
      </c>
      <c r="B115" s="20"/>
      <c r="C115" s="21" t="s">
        <v>90</v>
      </c>
      <c r="D115" s="21" t="s">
        <v>21</v>
      </c>
      <c r="E115" s="21" t="s">
        <v>145</v>
      </c>
      <c r="F115" s="15" t="s">
        <v>19</v>
      </c>
      <c r="G115" s="10">
        <v>1500000</v>
      </c>
    </row>
    <row r="116" spans="1:7">
      <c r="A116" s="19" t="s">
        <v>92</v>
      </c>
      <c r="B116" s="19"/>
      <c r="C116" s="21" t="s">
        <v>54</v>
      </c>
      <c r="D116" s="21" t="s">
        <v>8</v>
      </c>
      <c r="E116" s="21"/>
      <c r="F116" s="15"/>
      <c r="G116" s="7">
        <f>SUM(G117)</f>
        <v>821000</v>
      </c>
    </row>
    <row r="117" spans="1:7" ht="56.25">
      <c r="A117" s="20" t="s">
        <v>93</v>
      </c>
      <c r="B117" s="20"/>
      <c r="C117" s="21" t="s">
        <v>54</v>
      </c>
      <c r="D117" s="21" t="s">
        <v>17</v>
      </c>
      <c r="E117" s="21" t="s">
        <v>146</v>
      </c>
      <c r="F117" s="15"/>
      <c r="G117" s="10">
        <f>SUM(G118:G118)</f>
        <v>821000</v>
      </c>
    </row>
    <row r="118" spans="1:7" ht="22.5">
      <c r="A118" s="20" t="s">
        <v>102</v>
      </c>
      <c r="B118" s="20"/>
      <c r="C118" s="21" t="s">
        <v>54</v>
      </c>
      <c r="D118" s="21" t="s">
        <v>17</v>
      </c>
      <c r="E118" s="21" t="s">
        <v>146</v>
      </c>
      <c r="F118" s="15" t="s">
        <v>94</v>
      </c>
      <c r="G118" s="10">
        <v>821000</v>
      </c>
    </row>
    <row r="119" spans="1:7">
      <c r="A119" s="19" t="s">
        <v>95</v>
      </c>
      <c r="B119" s="19"/>
      <c r="C119" s="22" t="s">
        <v>34</v>
      </c>
      <c r="D119" s="22" t="s">
        <v>8</v>
      </c>
      <c r="E119" s="21"/>
      <c r="F119" s="6"/>
      <c r="G119" s="7">
        <f>SUM(G120)</f>
        <v>2000000</v>
      </c>
    </row>
    <row r="120" spans="1:7">
      <c r="A120" s="20" t="s">
        <v>96</v>
      </c>
      <c r="B120" s="20"/>
      <c r="C120" s="21" t="s">
        <v>34</v>
      </c>
      <c r="D120" s="21" t="s">
        <v>10</v>
      </c>
      <c r="E120" s="21"/>
      <c r="F120" s="9"/>
      <c r="G120" s="10">
        <f>SUM(G121)</f>
        <v>2000000</v>
      </c>
    </row>
    <row r="121" spans="1:7" ht="21">
      <c r="A121" s="24" t="s">
        <v>55</v>
      </c>
      <c r="B121" s="24"/>
      <c r="C121" s="21" t="s">
        <v>34</v>
      </c>
      <c r="D121" s="21" t="s">
        <v>10</v>
      </c>
      <c r="E121" s="21" t="s">
        <v>106</v>
      </c>
      <c r="F121" s="9"/>
      <c r="G121" s="10">
        <f>G122</f>
        <v>2000000</v>
      </c>
    </row>
    <row r="122" spans="1:7" ht="18.75" customHeight="1">
      <c r="A122" s="23" t="s">
        <v>97</v>
      </c>
      <c r="B122" s="23"/>
      <c r="C122" s="21" t="s">
        <v>34</v>
      </c>
      <c r="D122" s="21" t="s">
        <v>10</v>
      </c>
      <c r="E122" s="21" t="s">
        <v>147</v>
      </c>
      <c r="F122" s="9"/>
      <c r="G122" s="10">
        <f>G123</f>
        <v>2000000</v>
      </c>
    </row>
    <row r="123" spans="1:7">
      <c r="A123" s="20" t="s">
        <v>98</v>
      </c>
      <c r="B123" s="20"/>
      <c r="C123" s="21" t="s">
        <v>34</v>
      </c>
      <c r="D123" s="21" t="s">
        <v>10</v>
      </c>
      <c r="E123" s="21" t="s">
        <v>147</v>
      </c>
      <c r="F123" s="9" t="s">
        <v>19</v>
      </c>
      <c r="G123" s="10">
        <v>2000000</v>
      </c>
    </row>
    <row r="124" spans="1:7">
      <c r="A124" s="30" t="s">
        <v>99</v>
      </c>
      <c r="B124" s="30"/>
      <c r="C124" s="21"/>
      <c r="D124" s="21"/>
      <c r="E124" s="21"/>
      <c r="F124" s="9"/>
      <c r="G124" s="7">
        <f>SUM(G119+G116+G111+G71+G57+G47+G39+G6)</f>
        <v>74484006</v>
      </c>
    </row>
    <row r="125" spans="1:7">
      <c r="A125" s="30" t="s">
        <v>99</v>
      </c>
      <c r="B125" s="30"/>
      <c r="C125" s="21"/>
      <c r="D125" s="21"/>
      <c r="E125" s="21"/>
      <c r="F125" s="9"/>
      <c r="G125" s="7">
        <f>SUM(G120+G117+G112+G71+G57+G47+G39+G6)</f>
        <v>74484006</v>
      </c>
    </row>
  </sheetData>
  <mergeCells count="7">
    <mergeCell ref="C1:G1"/>
    <mergeCell ref="A2:G2"/>
    <mergeCell ref="A3:E3"/>
    <mergeCell ref="F3:G3"/>
    <mergeCell ref="A4:A5"/>
    <mergeCell ref="G4:G5"/>
    <mergeCell ref="B4:F4"/>
  </mergeCells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5"/>
  <sheetViews>
    <sheetView workbookViewId="0">
      <selection activeCell="C7" sqref="C7:D7"/>
    </sheetView>
  </sheetViews>
  <sheetFormatPr defaultColWidth="9" defaultRowHeight="12.75"/>
  <cols>
    <col min="1" max="1" width="40.5703125" customWidth="1"/>
    <col min="2" max="2" width="4.140625" customWidth="1"/>
    <col min="3" max="3" width="4.7109375" customWidth="1"/>
    <col min="4" max="4" width="11.28515625" customWidth="1"/>
    <col min="5" max="5" width="4.7109375" customWidth="1"/>
    <col min="6" max="6" width="11" customWidth="1"/>
    <col min="7" max="7" width="10.7109375" customWidth="1"/>
  </cols>
  <sheetData>
    <row r="1" spans="1:7" ht="59.25" customHeight="1">
      <c r="B1" s="42" t="s">
        <v>153</v>
      </c>
      <c r="C1" s="42"/>
      <c r="D1" s="42"/>
      <c r="E1" s="42"/>
      <c r="F1" s="42"/>
      <c r="G1" s="42"/>
    </row>
    <row r="2" spans="1:7" ht="37.5" customHeight="1">
      <c r="A2" s="43" t="s">
        <v>118</v>
      </c>
      <c r="B2" s="43"/>
      <c r="C2" s="43"/>
      <c r="D2" s="43"/>
      <c r="E2" s="43"/>
      <c r="F2" s="43"/>
      <c r="G2" s="43"/>
    </row>
    <row r="3" spans="1:7" ht="5.25" customHeight="1">
      <c r="A3" s="44"/>
      <c r="B3" s="44"/>
      <c r="C3" s="44"/>
      <c r="D3" s="44"/>
      <c r="E3" s="45"/>
      <c r="F3" s="46"/>
    </row>
    <row r="4" spans="1:7" ht="20.25" customHeight="1">
      <c r="A4" s="47" t="s">
        <v>0</v>
      </c>
      <c r="B4" s="53"/>
      <c r="C4" s="53"/>
      <c r="D4" s="53"/>
      <c r="E4" s="54"/>
      <c r="F4" s="47" t="s">
        <v>108</v>
      </c>
      <c r="G4" s="47" t="s">
        <v>117</v>
      </c>
    </row>
    <row r="5" spans="1:7" ht="57">
      <c r="A5" s="48"/>
      <c r="B5" s="3" t="s">
        <v>2</v>
      </c>
      <c r="C5" s="4" t="s">
        <v>3</v>
      </c>
      <c r="D5" s="4" t="s">
        <v>4</v>
      </c>
      <c r="E5" s="4" t="s">
        <v>5</v>
      </c>
      <c r="F5" s="47"/>
      <c r="G5" s="47"/>
    </row>
    <row r="6" spans="1:7">
      <c r="A6" s="5" t="s">
        <v>6</v>
      </c>
      <c r="B6" s="6" t="s">
        <v>7</v>
      </c>
      <c r="C6" s="6" t="s">
        <v>8</v>
      </c>
      <c r="D6" s="6"/>
      <c r="E6" s="6"/>
      <c r="F6" s="7">
        <f>SUM(F7+F12+F14+F30+F24+F27)</f>
        <v>18889474</v>
      </c>
      <c r="G6" s="7">
        <f>SUM(G7+G12+G14+G30+G24+G27)</f>
        <v>18989474</v>
      </c>
    </row>
    <row r="7" spans="1:7" ht="33.75">
      <c r="A7" s="11" t="s">
        <v>9</v>
      </c>
      <c r="B7" s="9" t="s">
        <v>7</v>
      </c>
      <c r="C7" s="9" t="s">
        <v>10</v>
      </c>
      <c r="D7" s="9"/>
      <c r="E7" s="9"/>
      <c r="F7" s="10">
        <f>SUM(F8)</f>
        <v>1605850</v>
      </c>
      <c r="G7" s="10">
        <f>SUM(G8)</f>
        <v>1605850</v>
      </c>
    </row>
    <row r="8" spans="1:7">
      <c r="A8" s="8" t="s">
        <v>11</v>
      </c>
      <c r="B8" s="9" t="s">
        <v>7</v>
      </c>
      <c r="C8" s="9" t="s">
        <v>10</v>
      </c>
      <c r="D8" s="9" t="s">
        <v>106</v>
      </c>
      <c r="E8" s="9"/>
      <c r="F8" s="10">
        <f>SUM(F9)</f>
        <v>1605850</v>
      </c>
      <c r="G8" s="10">
        <f>SUM(G9)</f>
        <v>1605850</v>
      </c>
    </row>
    <row r="9" spans="1:7">
      <c r="A9" s="11" t="s">
        <v>12</v>
      </c>
      <c r="B9" s="9" t="s">
        <v>7</v>
      </c>
      <c r="C9" s="9" t="s">
        <v>10</v>
      </c>
      <c r="D9" s="9" t="s">
        <v>119</v>
      </c>
      <c r="E9" s="9"/>
      <c r="F9" s="10">
        <f>SUM(F10:F11)</f>
        <v>1605850</v>
      </c>
      <c r="G9" s="10">
        <f>SUM(G10:G11)</f>
        <v>1605850</v>
      </c>
    </row>
    <row r="10" spans="1:7" ht="24.75" customHeight="1">
      <c r="A10" s="11" t="s">
        <v>13</v>
      </c>
      <c r="B10" s="9" t="s">
        <v>7</v>
      </c>
      <c r="C10" s="9" t="s">
        <v>10</v>
      </c>
      <c r="D10" s="9" t="s">
        <v>119</v>
      </c>
      <c r="E10" s="9" t="s">
        <v>14</v>
      </c>
      <c r="F10" s="10">
        <v>1233350</v>
      </c>
      <c r="G10" s="10">
        <v>1233350</v>
      </c>
    </row>
    <row r="11" spans="1:7" ht="24.75" customHeight="1">
      <c r="A11" s="11" t="s">
        <v>104</v>
      </c>
      <c r="B11" s="9" t="s">
        <v>7</v>
      </c>
      <c r="C11" s="9" t="s">
        <v>10</v>
      </c>
      <c r="D11" s="9" t="s">
        <v>119</v>
      </c>
      <c r="E11" s="9" t="s">
        <v>15</v>
      </c>
      <c r="F11" s="10">
        <v>372500</v>
      </c>
      <c r="G11" s="10">
        <v>372500</v>
      </c>
    </row>
    <row r="12" spans="1:7" ht="32.25" customHeight="1">
      <c r="A12" s="12" t="s">
        <v>16</v>
      </c>
      <c r="B12" s="9" t="s">
        <v>7</v>
      </c>
      <c r="C12" s="9" t="s">
        <v>17</v>
      </c>
      <c r="D12" s="9"/>
      <c r="E12" s="9"/>
      <c r="F12" s="10">
        <f>SUM(F13)</f>
        <v>275000</v>
      </c>
      <c r="G12" s="10">
        <f>SUM(G13)</f>
        <v>275000</v>
      </c>
    </row>
    <row r="13" spans="1:7" ht="21" customHeight="1">
      <c r="A13" s="11" t="s">
        <v>18</v>
      </c>
      <c r="B13" s="9" t="s">
        <v>7</v>
      </c>
      <c r="C13" s="9" t="s">
        <v>17</v>
      </c>
      <c r="D13" s="9" t="s">
        <v>120</v>
      </c>
      <c r="E13" s="9" t="s">
        <v>19</v>
      </c>
      <c r="F13" s="10">
        <v>275000</v>
      </c>
      <c r="G13" s="10">
        <v>275000</v>
      </c>
    </row>
    <row r="14" spans="1:7">
      <c r="A14" s="13" t="s">
        <v>20</v>
      </c>
      <c r="B14" s="15" t="s">
        <v>7</v>
      </c>
      <c r="C14" s="15" t="s">
        <v>21</v>
      </c>
      <c r="D14" s="9"/>
      <c r="E14" s="15"/>
      <c r="F14" s="10">
        <f>SUM(F15+F21)</f>
        <v>13532180</v>
      </c>
      <c r="G14" s="10">
        <f>SUM(G15+G21)</f>
        <v>13632180</v>
      </c>
    </row>
    <row r="15" spans="1:7" ht="24.75" customHeight="1">
      <c r="A15" s="8" t="s">
        <v>22</v>
      </c>
      <c r="B15" s="9" t="s">
        <v>23</v>
      </c>
      <c r="C15" s="9" t="s">
        <v>21</v>
      </c>
      <c r="D15" s="9" t="s">
        <v>120</v>
      </c>
      <c r="E15" s="9"/>
      <c r="F15" s="10">
        <f>SUM(F16:F20)</f>
        <v>13332180</v>
      </c>
      <c r="G15" s="10">
        <f>SUM(G16:G20)</f>
        <v>13432180</v>
      </c>
    </row>
    <row r="16" spans="1:7" ht="22.5">
      <c r="A16" s="11" t="s">
        <v>13</v>
      </c>
      <c r="B16" s="9" t="s">
        <v>7</v>
      </c>
      <c r="C16" s="9" t="s">
        <v>21</v>
      </c>
      <c r="D16" s="9" t="s">
        <v>120</v>
      </c>
      <c r="E16" s="9" t="s">
        <v>14</v>
      </c>
      <c r="F16" s="10">
        <v>8357000</v>
      </c>
      <c r="G16" s="10">
        <v>8357000</v>
      </c>
    </row>
    <row r="17" spans="1:7" ht="33.75">
      <c r="A17" s="13" t="s">
        <v>24</v>
      </c>
      <c r="B17" s="15" t="s">
        <v>7</v>
      </c>
      <c r="C17" s="15" t="s">
        <v>21</v>
      </c>
      <c r="D17" s="15" t="s">
        <v>120</v>
      </c>
      <c r="E17" s="15" t="s">
        <v>25</v>
      </c>
      <c r="F17" s="10">
        <v>51380</v>
      </c>
      <c r="G17" s="10">
        <v>51380</v>
      </c>
    </row>
    <row r="18" spans="1:7" ht="35.25" customHeight="1">
      <c r="A18" s="11" t="s">
        <v>104</v>
      </c>
      <c r="B18" s="15" t="s">
        <v>7</v>
      </c>
      <c r="C18" s="15" t="s">
        <v>21</v>
      </c>
      <c r="D18" s="15" t="s">
        <v>120</v>
      </c>
      <c r="E18" s="15" t="s">
        <v>15</v>
      </c>
      <c r="F18" s="10">
        <v>2523800</v>
      </c>
      <c r="G18" s="10">
        <v>2523800</v>
      </c>
    </row>
    <row r="19" spans="1:7" ht="26.25" customHeight="1">
      <c r="A19" s="13" t="s">
        <v>26</v>
      </c>
      <c r="B19" s="15" t="s">
        <v>7</v>
      </c>
      <c r="C19" s="15" t="s">
        <v>21</v>
      </c>
      <c r="D19" s="15" t="s">
        <v>120</v>
      </c>
      <c r="E19" s="15" t="s">
        <v>27</v>
      </c>
      <c r="F19" s="10">
        <v>650000</v>
      </c>
      <c r="G19" s="10">
        <v>650000</v>
      </c>
    </row>
    <row r="20" spans="1:7" ht="20.25" customHeight="1">
      <c r="A20" s="11" t="s">
        <v>18</v>
      </c>
      <c r="B20" s="15" t="s">
        <v>7</v>
      </c>
      <c r="C20" s="15" t="s">
        <v>21</v>
      </c>
      <c r="D20" s="9" t="s">
        <v>120</v>
      </c>
      <c r="E20" s="15" t="s">
        <v>19</v>
      </c>
      <c r="F20" s="10">
        <v>1750000</v>
      </c>
      <c r="G20" s="10">
        <v>1850000</v>
      </c>
    </row>
    <row r="21" spans="1:7" ht="21">
      <c r="A21" s="16" t="s">
        <v>28</v>
      </c>
      <c r="B21" s="9" t="s">
        <v>7</v>
      </c>
      <c r="C21" s="9" t="s">
        <v>21</v>
      </c>
      <c r="D21" s="9" t="s">
        <v>106</v>
      </c>
      <c r="E21" s="15"/>
      <c r="F21" s="10">
        <f>F22+F23</f>
        <v>200000</v>
      </c>
      <c r="G21" s="10">
        <f>G22+G23</f>
        <v>200000</v>
      </c>
    </row>
    <row r="22" spans="1:7" ht="22.5">
      <c r="A22" s="17" t="s">
        <v>29</v>
      </c>
      <c r="B22" s="9" t="s">
        <v>7</v>
      </c>
      <c r="C22" s="9" t="s">
        <v>21</v>
      </c>
      <c r="D22" s="9" t="s">
        <v>120</v>
      </c>
      <c r="E22" s="9" t="s">
        <v>30</v>
      </c>
      <c r="F22" s="10">
        <v>50000</v>
      </c>
      <c r="G22" s="10">
        <v>50000</v>
      </c>
    </row>
    <row r="23" spans="1:7">
      <c r="A23" s="18" t="s">
        <v>31</v>
      </c>
      <c r="B23" s="9" t="s">
        <v>7</v>
      </c>
      <c r="C23" s="9" t="s">
        <v>21</v>
      </c>
      <c r="D23" s="9" t="s">
        <v>120</v>
      </c>
      <c r="E23" s="9" t="s">
        <v>32</v>
      </c>
      <c r="F23" s="10">
        <v>150000</v>
      </c>
      <c r="G23" s="10">
        <v>150000</v>
      </c>
    </row>
    <row r="24" spans="1:7">
      <c r="A24" s="37" t="s">
        <v>109</v>
      </c>
      <c r="B24" s="9" t="s">
        <v>7</v>
      </c>
      <c r="C24" s="9" t="s">
        <v>112</v>
      </c>
      <c r="D24" s="9"/>
      <c r="E24" s="9"/>
      <c r="F24" s="10">
        <f>SUM(F25)</f>
        <v>0</v>
      </c>
      <c r="G24" s="10">
        <f>SUM(G25)</f>
        <v>0</v>
      </c>
    </row>
    <row r="25" spans="1:7" ht="24.75" customHeight="1">
      <c r="A25" s="38" t="s">
        <v>110</v>
      </c>
      <c r="B25" s="9" t="s">
        <v>7</v>
      </c>
      <c r="C25" s="9" t="s">
        <v>112</v>
      </c>
      <c r="D25" s="9" t="s">
        <v>121</v>
      </c>
      <c r="E25" s="9" t="s">
        <v>113</v>
      </c>
      <c r="F25" s="10">
        <f>SUM(F26)</f>
        <v>0</v>
      </c>
      <c r="G25" s="10">
        <f>SUM(G26)</f>
        <v>0</v>
      </c>
    </row>
    <row r="26" spans="1:7" ht="31.5" customHeight="1">
      <c r="A26" s="39" t="s">
        <v>111</v>
      </c>
      <c r="B26" s="9" t="s">
        <v>7</v>
      </c>
      <c r="C26" s="9" t="s">
        <v>112</v>
      </c>
      <c r="D26" s="9" t="s">
        <v>121</v>
      </c>
      <c r="E26" s="9" t="s">
        <v>113</v>
      </c>
      <c r="F26" s="10">
        <v>0</v>
      </c>
      <c r="G26" s="10">
        <v>0</v>
      </c>
    </row>
    <row r="27" spans="1:7">
      <c r="A27" s="32" t="s">
        <v>33</v>
      </c>
      <c r="B27" s="9" t="s">
        <v>7</v>
      </c>
      <c r="C27" s="9" t="s">
        <v>34</v>
      </c>
      <c r="D27" s="9"/>
      <c r="E27" s="9"/>
      <c r="F27" s="7">
        <f>SUM(F28)</f>
        <v>2000000</v>
      </c>
      <c r="G27" s="7">
        <f>SUM(G28)</f>
        <v>2000000</v>
      </c>
    </row>
    <row r="28" spans="1:7" ht="23.25" customHeight="1">
      <c r="A28" s="18" t="s">
        <v>35</v>
      </c>
      <c r="B28" s="9" t="s">
        <v>7</v>
      </c>
      <c r="C28" s="9" t="s">
        <v>34</v>
      </c>
      <c r="D28" s="9" t="s">
        <v>122</v>
      </c>
      <c r="E28" s="9"/>
      <c r="F28" s="10">
        <f>SUM(F29)</f>
        <v>2000000</v>
      </c>
      <c r="G28" s="10">
        <f>SUM(G29)</f>
        <v>2000000</v>
      </c>
    </row>
    <row r="29" spans="1:7">
      <c r="A29" s="18" t="s">
        <v>36</v>
      </c>
      <c r="B29" s="9" t="s">
        <v>7</v>
      </c>
      <c r="C29" s="9" t="s">
        <v>34</v>
      </c>
      <c r="D29" s="9" t="s">
        <v>122</v>
      </c>
      <c r="E29" s="9" t="s">
        <v>37</v>
      </c>
      <c r="F29" s="10">
        <v>2000000</v>
      </c>
      <c r="G29" s="10">
        <v>2000000</v>
      </c>
    </row>
    <row r="30" spans="1:7">
      <c r="A30" s="35" t="s">
        <v>38</v>
      </c>
      <c r="B30" s="9" t="s">
        <v>7</v>
      </c>
      <c r="C30" s="9" t="s">
        <v>39</v>
      </c>
      <c r="D30" s="9"/>
      <c r="E30" s="9"/>
      <c r="F30" s="7">
        <f>SUM(F31+F36)</f>
        <v>1476444</v>
      </c>
      <c r="G30" s="7">
        <f>SUM(G31+G36)</f>
        <v>1476444</v>
      </c>
    </row>
    <row r="31" spans="1:7" ht="21">
      <c r="A31" s="19" t="s">
        <v>40</v>
      </c>
      <c r="B31" s="9" t="s">
        <v>7</v>
      </c>
      <c r="C31" s="9" t="s">
        <v>39</v>
      </c>
      <c r="D31" s="9" t="s">
        <v>106</v>
      </c>
      <c r="E31" s="9"/>
      <c r="F31" s="7">
        <f>SUM(F32+F34)</f>
        <v>276444</v>
      </c>
      <c r="G31" s="7">
        <f>SUM(G32+G34)</f>
        <v>276444</v>
      </c>
    </row>
    <row r="32" spans="1:7" ht="56.25">
      <c r="A32" s="20" t="s">
        <v>105</v>
      </c>
      <c r="B32" s="21" t="s">
        <v>7</v>
      </c>
      <c r="C32" s="21" t="s">
        <v>39</v>
      </c>
      <c r="D32" s="21" t="s">
        <v>123</v>
      </c>
      <c r="E32" s="9"/>
      <c r="F32" s="7">
        <f>SUM(F33)</f>
        <v>273400</v>
      </c>
      <c r="G32" s="7">
        <f>SUM(G33)</f>
        <v>273400</v>
      </c>
    </row>
    <row r="33" spans="1:7">
      <c r="A33" s="20" t="s">
        <v>41</v>
      </c>
      <c r="B33" s="21" t="s">
        <v>7</v>
      </c>
      <c r="C33" s="21" t="s">
        <v>39</v>
      </c>
      <c r="D33" s="21" t="s">
        <v>123</v>
      </c>
      <c r="E33" s="9" t="s">
        <v>42</v>
      </c>
      <c r="F33" s="7">
        <v>273400</v>
      </c>
      <c r="G33" s="7">
        <v>273400</v>
      </c>
    </row>
    <row r="34" spans="1:7" ht="19.5" customHeight="1">
      <c r="A34" s="20" t="s">
        <v>43</v>
      </c>
      <c r="B34" s="21" t="s">
        <v>7</v>
      </c>
      <c r="C34" s="21" t="s">
        <v>39</v>
      </c>
      <c r="D34" s="21" t="s">
        <v>124</v>
      </c>
      <c r="E34" s="21"/>
      <c r="F34" s="10">
        <f>F35</f>
        <v>3044</v>
      </c>
      <c r="G34" s="10">
        <f>G35</f>
        <v>3044</v>
      </c>
    </row>
    <row r="35" spans="1:7">
      <c r="A35" s="20" t="s">
        <v>18</v>
      </c>
      <c r="B35" s="21" t="s">
        <v>7</v>
      </c>
      <c r="C35" s="21" t="s">
        <v>39</v>
      </c>
      <c r="D35" s="21" t="s">
        <v>125</v>
      </c>
      <c r="E35" s="21" t="s">
        <v>19</v>
      </c>
      <c r="F35" s="10">
        <v>3044</v>
      </c>
      <c r="G35" s="10">
        <v>3044</v>
      </c>
    </row>
    <row r="36" spans="1:7">
      <c r="A36" s="19" t="s">
        <v>11</v>
      </c>
      <c r="B36" s="21" t="s">
        <v>7</v>
      </c>
      <c r="C36" s="21" t="s">
        <v>39</v>
      </c>
      <c r="D36" s="21" t="s">
        <v>106</v>
      </c>
      <c r="E36" s="9"/>
      <c r="F36" s="7">
        <f>F37</f>
        <v>1200000</v>
      </c>
      <c r="G36" s="7">
        <f>G37</f>
        <v>1200000</v>
      </c>
    </row>
    <row r="37" spans="1:7" ht="22.5">
      <c r="A37" s="20" t="s">
        <v>44</v>
      </c>
      <c r="B37" s="21" t="s">
        <v>7</v>
      </c>
      <c r="C37" s="21" t="s">
        <v>39</v>
      </c>
      <c r="D37" s="21" t="s">
        <v>120</v>
      </c>
      <c r="E37" s="9"/>
      <c r="F37" s="7">
        <f>F38</f>
        <v>1200000</v>
      </c>
      <c r="G37" s="7">
        <f>G38</f>
        <v>1200000</v>
      </c>
    </row>
    <row r="38" spans="1:7">
      <c r="A38" s="20" t="s">
        <v>18</v>
      </c>
      <c r="B38" s="21" t="s">
        <v>7</v>
      </c>
      <c r="C38" s="21" t="s">
        <v>39</v>
      </c>
      <c r="D38" s="21" t="s">
        <v>120</v>
      </c>
      <c r="E38" s="9" t="s">
        <v>19</v>
      </c>
      <c r="F38" s="7">
        <v>1200000</v>
      </c>
      <c r="G38" s="7">
        <v>1200000</v>
      </c>
    </row>
    <row r="39" spans="1:7">
      <c r="A39" s="19" t="s">
        <v>45</v>
      </c>
      <c r="B39" s="22" t="s">
        <v>10</v>
      </c>
      <c r="C39" s="22" t="s">
        <v>8</v>
      </c>
      <c r="D39" s="21"/>
      <c r="E39" s="6"/>
      <c r="F39" s="7">
        <f>F40</f>
        <v>471600</v>
      </c>
      <c r="G39" s="7">
        <f>G40</f>
        <v>495300</v>
      </c>
    </row>
    <row r="40" spans="1:7">
      <c r="A40" s="20" t="s">
        <v>46</v>
      </c>
      <c r="B40" s="21" t="s">
        <v>10</v>
      </c>
      <c r="C40" s="21" t="s">
        <v>17</v>
      </c>
      <c r="D40" s="21"/>
      <c r="E40" s="9"/>
      <c r="F40" s="10">
        <f>SUM(F41)</f>
        <v>471600</v>
      </c>
      <c r="G40" s="10">
        <f>SUM(G41)</f>
        <v>495300</v>
      </c>
    </row>
    <row r="41" spans="1:7" ht="78.75">
      <c r="A41" s="23" t="s">
        <v>47</v>
      </c>
      <c r="B41" s="21" t="s">
        <v>10</v>
      </c>
      <c r="C41" s="21" t="s">
        <v>17</v>
      </c>
      <c r="D41" s="21" t="s">
        <v>106</v>
      </c>
      <c r="E41" s="9"/>
      <c r="F41" s="10">
        <f>SUM(F43:F46)</f>
        <v>471600</v>
      </c>
      <c r="G41" s="10">
        <f>SUM(G43:G46)</f>
        <v>495300</v>
      </c>
    </row>
    <row r="42" spans="1:7" ht="26.25" customHeight="1">
      <c r="A42" s="20" t="s">
        <v>48</v>
      </c>
      <c r="B42" s="21" t="s">
        <v>10</v>
      </c>
      <c r="C42" s="21" t="s">
        <v>17</v>
      </c>
      <c r="D42" s="21" t="s">
        <v>126</v>
      </c>
      <c r="E42" s="9"/>
      <c r="F42" s="10">
        <f>SUM(F43:F46)</f>
        <v>471600</v>
      </c>
      <c r="G42" s="10">
        <f>SUM(G43:G46)</f>
        <v>495300</v>
      </c>
    </row>
    <row r="43" spans="1:7" ht="22.5">
      <c r="A43" s="11" t="s">
        <v>13</v>
      </c>
      <c r="B43" s="21" t="s">
        <v>10</v>
      </c>
      <c r="C43" s="21" t="s">
        <v>17</v>
      </c>
      <c r="D43" s="21" t="s">
        <v>126</v>
      </c>
      <c r="E43" s="9" t="s">
        <v>14</v>
      </c>
      <c r="F43" s="10">
        <v>329000</v>
      </c>
      <c r="G43" s="10">
        <v>340000</v>
      </c>
    </row>
    <row r="44" spans="1:7" ht="21" customHeight="1">
      <c r="A44" s="11" t="s">
        <v>104</v>
      </c>
      <c r="B44" s="21" t="s">
        <v>10</v>
      </c>
      <c r="C44" s="21" t="s">
        <v>17</v>
      </c>
      <c r="D44" s="21" t="s">
        <v>126</v>
      </c>
      <c r="E44" s="9" t="s">
        <v>15</v>
      </c>
      <c r="F44" s="10">
        <v>100600</v>
      </c>
      <c r="G44" s="10">
        <v>103000</v>
      </c>
    </row>
    <row r="45" spans="1:7" ht="22.5">
      <c r="A45" s="13" t="s">
        <v>26</v>
      </c>
      <c r="B45" s="21" t="s">
        <v>10</v>
      </c>
      <c r="C45" s="21" t="s">
        <v>17</v>
      </c>
      <c r="D45" s="21" t="s">
        <v>126</v>
      </c>
      <c r="E45" s="9" t="s">
        <v>27</v>
      </c>
      <c r="F45" s="10">
        <v>5800</v>
      </c>
      <c r="G45" s="10">
        <v>7000</v>
      </c>
    </row>
    <row r="46" spans="1:7" ht="21.75" customHeight="1">
      <c r="A46" s="20" t="s">
        <v>18</v>
      </c>
      <c r="B46" s="21" t="s">
        <v>10</v>
      </c>
      <c r="C46" s="21" t="s">
        <v>17</v>
      </c>
      <c r="D46" s="21" t="s">
        <v>126</v>
      </c>
      <c r="E46" s="9" t="s">
        <v>19</v>
      </c>
      <c r="F46" s="10">
        <v>36200</v>
      </c>
      <c r="G46" s="10">
        <v>45300</v>
      </c>
    </row>
    <row r="47" spans="1:7" ht="21.75" customHeight="1">
      <c r="A47" s="19" t="s">
        <v>49</v>
      </c>
      <c r="B47" s="22" t="s">
        <v>17</v>
      </c>
      <c r="C47" s="22" t="s">
        <v>8</v>
      </c>
      <c r="D47" s="22"/>
      <c r="E47" s="6"/>
      <c r="F47" s="7">
        <f>F48+F53</f>
        <v>2500000</v>
      </c>
      <c r="G47" s="7">
        <f>G48+G53</f>
        <v>2500000</v>
      </c>
    </row>
    <row r="48" spans="1:7" ht="34.5" customHeight="1">
      <c r="A48" s="20" t="s">
        <v>50</v>
      </c>
      <c r="B48" s="21" t="s">
        <v>17</v>
      </c>
      <c r="C48" s="21" t="s">
        <v>51</v>
      </c>
      <c r="D48" s="21"/>
      <c r="E48" s="9"/>
      <c r="F48" s="10">
        <f>SUM(F49+F51)</f>
        <v>0</v>
      </c>
      <c r="G48" s="10">
        <f>SUM(G49+G51)</f>
        <v>0</v>
      </c>
    </row>
    <row r="49" spans="1:7" ht="45">
      <c r="A49" s="20" t="s">
        <v>52</v>
      </c>
      <c r="B49" s="21" t="s">
        <v>17</v>
      </c>
      <c r="C49" s="21" t="s">
        <v>51</v>
      </c>
      <c r="D49" s="21" t="s">
        <v>127</v>
      </c>
      <c r="E49" s="21"/>
      <c r="F49" s="10">
        <v>0</v>
      </c>
      <c r="G49" s="10">
        <v>0</v>
      </c>
    </row>
    <row r="50" spans="1:7">
      <c r="A50" s="20" t="s">
        <v>18</v>
      </c>
      <c r="B50" s="21" t="s">
        <v>17</v>
      </c>
      <c r="C50" s="21" t="s">
        <v>51</v>
      </c>
      <c r="D50" s="21" t="s">
        <v>127</v>
      </c>
      <c r="E50" s="21"/>
      <c r="F50" s="10">
        <v>0</v>
      </c>
      <c r="G50" s="10">
        <v>0</v>
      </c>
    </row>
    <row r="51" spans="1:7" ht="22.5" customHeight="1">
      <c r="A51" s="20" t="s">
        <v>100</v>
      </c>
      <c r="B51" s="21" t="s">
        <v>17</v>
      </c>
      <c r="C51" s="21" t="s">
        <v>51</v>
      </c>
      <c r="D51" s="21" t="s">
        <v>127</v>
      </c>
      <c r="E51" s="21"/>
      <c r="F51" s="10">
        <f>SUM(F52)</f>
        <v>0</v>
      </c>
      <c r="G51" s="10">
        <f>SUM(G52)</f>
        <v>0</v>
      </c>
    </row>
    <row r="52" spans="1:7" ht="31.5" customHeight="1">
      <c r="A52" s="20" t="s">
        <v>18</v>
      </c>
      <c r="B52" s="21" t="s">
        <v>17</v>
      </c>
      <c r="C52" s="21" t="s">
        <v>51</v>
      </c>
      <c r="D52" s="21" t="s">
        <v>127</v>
      </c>
      <c r="E52" s="21" t="s">
        <v>19</v>
      </c>
      <c r="F52" s="10">
        <v>0</v>
      </c>
      <c r="G52" s="10">
        <v>0</v>
      </c>
    </row>
    <row r="53" spans="1:7">
      <c r="A53" s="19" t="s">
        <v>53</v>
      </c>
      <c r="B53" s="21" t="s">
        <v>17</v>
      </c>
      <c r="C53" s="21" t="s">
        <v>54</v>
      </c>
      <c r="D53" s="21"/>
      <c r="E53" s="9"/>
      <c r="F53" s="10">
        <f t="shared" ref="F53:G55" si="0">F54</f>
        <v>2500000</v>
      </c>
      <c r="G53" s="10">
        <f t="shared" si="0"/>
        <v>2500000</v>
      </c>
    </row>
    <row r="54" spans="1:7" ht="21">
      <c r="A54" s="24" t="s">
        <v>55</v>
      </c>
      <c r="B54" s="21" t="s">
        <v>17</v>
      </c>
      <c r="C54" s="21" t="s">
        <v>54</v>
      </c>
      <c r="D54" s="21" t="s">
        <v>106</v>
      </c>
      <c r="E54" s="9"/>
      <c r="F54" s="10">
        <f t="shared" si="0"/>
        <v>2500000</v>
      </c>
      <c r="G54" s="10">
        <f t="shared" si="0"/>
        <v>2500000</v>
      </c>
    </row>
    <row r="55" spans="1:7" ht="33.75">
      <c r="A55" s="23" t="s">
        <v>56</v>
      </c>
      <c r="B55" s="21" t="s">
        <v>17</v>
      </c>
      <c r="C55" s="21" t="s">
        <v>54</v>
      </c>
      <c r="D55" s="21" t="s">
        <v>128</v>
      </c>
      <c r="E55" s="9"/>
      <c r="F55" s="10">
        <f t="shared" si="0"/>
        <v>2500000</v>
      </c>
      <c r="G55" s="10">
        <f t="shared" si="0"/>
        <v>2500000</v>
      </c>
    </row>
    <row r="56" spans="1:7" ht="22.5" customHeight="1">
      <c r="A56" s="20" t="s">
        <v>18</v>
      </c>
      <c r="B56" s="21" t="s">
        <v>17</v>
      </c>
      <c r="C56" s="21" t="s">
        <v>54</v>
      </c>
      <c r="D56" s="21" t="s">
        <v>128</v>
      </c>
      <c r="E56" s="9" t="s">
        <v>19</v>
      </c>
      <c r="F56" s="10">
        <v>2500000</v>
      </c>
      <c r="G56" s="10">
        <v>2500000</v>
      </c>
    </row>
    <row r="57" spans="1:7">
      <c r="A57" s="19" t="s">
        <v>57</v>
      </c>
      <c r="B57" s="22" t="s">
        <v>21</v>
      </c>
      <c r="C57" s="22" t="s">
        <v>8</v>
      </c>
      <c r="D57" s="21"/>
      <c r="E57" s="6"/>
      <c r="F57" s="7">
        <f>F58+F65</f>
        <v>26288844</v>
      </c>
      <c r="G57" s="7">
        <f>G58+G65</f>
        <v>26321908</v>
      </c>
    </row>
    <row r="58" spans="1:7" ht="21" customHeight="1">
      <c r="A58" s="19" t="s">
        <v>58</v>
      </c>
      <c r="B58" s="21" t="s">
        <v>21</v>
      </c>
      <c r="C58" s="21" t="s">
        <v>51</v>
      </c>
      <c r="D58" s="21"/>
      <c r="E58" s="15"/>
      <c r="F58" s="10">
        <f>F62+F59</f>
        <v>25888844</v>
      </c>
      <c r="G58" s="10">
        <f>G62+G59</f>
        <v>25921908</v>
      </c>
    </row>
    <row r="59" spans="1:7" ht="20.25" customHeight="1">
      <c r="A59" s="19" t="s">
        <v>40</v>
      </c>
      <c r="B59" s="21" t="s">
        <v>21</v>
      </c>
      <c r="C59" s="21" t="s">
        <v>51</v>
      </c>
      <c r="D59" s="21" t="s">
        <v>106</v>
      </c>
      <c r="E59" s="6"/>
      <c r="F59" s="7">
        <f>F60</f>
        <v>2598274</v>
      </c>
      <c r="G59" s="7">
        <f>G60</f>
        <v>2699038</v>
      </c>
    </row>
    <row r="60" spans="1:7" ht="56.25">
      <c r="A60" s="20" t="s">
        <v>59</v>
      </c>
      <c r="B60" s="21" t="s">
        <v>21</v>
      </c>
      <c r="C60" s="21" t="s">
        <v>51</v>
      </c>
      <c r="D60" s="21" t="s">
        <v>129</v>
      </c>
      <c r="E60" s="15"/>
      <c r="F60" s="10">
        <v>2598274</v>
      </c>
      <c r="G60" s="10">
        <v>2699038</v>
      </c>
    </row>
    <row r="61" spans="1:7">
      <c r="A61" s="20" t="s">
        <v>18</v>
      </c>
      <c r="B61" s="21" t="s">
        <v>21</v>
      </c>
      <c r="C61" s="21" t="s">
        <v>51</v>
      </c>
      <c r="D61" s="21" t="s">
        <v>129</v>
      </c>
      <c r="E61" s="15" t="s">
        <v>19</v>
      </c>
      <c r="F61" s="10">
        <v>2598274</v>
      </c>
      <c r="G61" s="10">
        <v>2699038</v>
      </c>
    </row>
    <row r="62" spans="1:7" ht="21">
      <c r="A62" s="25" t="s">
        <v>55</v>
      </c>
      <c r="B62" s="21" t="s">
        <v>21</v>
      </c>
      <c r="C62" s="21" t="s">
        <v>51</v>
      </c>
      <c r="D62" s="21" t="s">
        <v>106</v>
      </c>
      <c r="E62" s="15"/>
      <c r="F62" s="10">
        <f>SUM(F63)</f>
        <v>23290570</v>
      </c>
      <c r="G62" s="10">
        <f>SUM(G63)</f>
        <v>23222870</v>
      </c>
    </row>
    <row r="63" spans="1:7" ht="45">
      <c r="A63" s="20" t="s">
        <v>60</v>
      </c>
      <c r="B63" s="21" t="s">
        <v>21</v>
      </c>
      <c r="C63" s="21" t="s">
        <v>51</v>
      </c>
      <c r="D63" s="21" t="s">
        <v>130</v>
      </c>
      <c r="E63" s="15"/>
      <c r="F63" s="10">
        <f>SUM(F64)</f>
        <v>23290570</v>
      </c>
      <c r="G63" s="10">
        <f>SUM(G64)</f>
        <v>23222870</v>
      </c>
    </row>
    <row r="64" spans="1:7" ht="27.75" customHeight="1">
      <c r="A64" s="20" t="s">
        <v>18</v>
      </c>
      <c r="B64" s="21" t="s">
        <v>61</v>
      </c>
      <c r="C64" s="21" t="s">
        <v>51</v>
      </c>
      <c r="D64" s="21" t="s">
        <v>130</v>
      </c>
      <c r="E64" s="15" t="s">
        <v>19</v>
      </c>
      <c r="F64" s="10">
        <v>23290570</v>
      </c>
      <c r="G64" s="10">
        <v>23222870</v>
      </c>
    </row>
    <row r="65" spans="1:7" ht="20.25" customHeight="1">
      <c r="A65" s="20" t="s">
        <v>62</v>
      </c>
      <c r="B65" s="21" t="s">
        <v>21</v>
      </c>
      <c r="C65" s="21" t="s">
        <v>63</v>
      </c>
      <c r="D65" s="21"/>
      <c r="E65" s="15"/>
      <c r="F65" s="7">
        <f>F66</f>
        <v>400000</v>
      </c>
      <c r="G65" s="7">
        <f>G66</f>
        <v>400000</v>
      </c>
    </row>
    <row r="66" spans="1:7">
      <c r="A66" s="24" t="s">
        <v>11</v>
      </c>
      <c r="B66" s="21" t="s">
        <v>21</v>
      </c>
      <c r="C66" s="21" t="s">
        <v>63</v>
      </c>
      <c r="D66" s="21" t="s">
        <v>106</v>
      </c>
      <c r="E66" s="15"/>
      <c r="F66" s="7">
        <f>F67+F69</f>
        <v>400000</v>
      </c>
      <c r="G66" s="7">
        <f>G67+G69</f>
        <v>400000</v>
      </c>
    </row>
    <row r="67" spans="1:7">
      <c r="A67" s="20" t="s">
        <v>64</v>
      </c>
      <c r="B67" s="21" t="s">
        <v>21</v>
      </c>
      <c r="C67" s="21" t="s">
        <v>63</v>
      </c>
      <c r="D67" s="21" t="s">
        <v>131</v>
      </c>
      <c r="E67" s="15"/>
      <c r="F67" s="10">
        <f>F68</f>
        <v>200000</v>
      </c>
      <c r="G67" s="10">
        <f>G68</f>
        <v>200000</v>
      </c>
    </row>
    <row r="68" spans="1:7">
      <c r="A68" s="20" t="s">
        <v>18</v>
      </c>
      <c r="B68" s="21" t="s">
        <v>21</v>
      </c>
      <c r="C68" s="21" t="s">
        <v>63</v>
      </c>
      <c r="D68" s="21" t="s">
        <v>131</v>
      </c>
      <c r="E68" s="15" t="s">
        <v>19</v>
      </c>
      <c r="F68" s="10">
        <v>200000</v>
      </c>
      <c r="G68" s="10">
        <v>200000</v>
      </c>
    </row>
    <row r="69" spans="1:7" ht="31.5">
      <c r="A69" s="26" t="s">
        <v>65</v>
      </c>
      <c r="B69" s="21" t="s">
        <v>21</v>
      </c>
      <c r="C69" s="21" t="s">
        <v>63</v>
      </c>
      <c r="D69" s="22" t="s">
        <v>132</v>
      </c>
      <c r="E69" s="15"/>
      <c r="F69" s="10">
        <f>F70</f>
        <v>200000</v>
      </c>
      <c r="G69" s="10">
        <f>G70</f>
        <v>200000</v>
      </c>
    </row>
    <row r="70" spans="1:7" ht="23.25" customHeight="1">
      <c r="A70" s="20" t="s">
        <v>18</v>
      </c>
      <c r="B70" s="21" t="s">
        <v>21</v>
      </c>
      <c r="C70" s="21" t="s">
        <v>63</v>
      </c>
      <c r="D70" s="21" t="s">
        <v>132</v>
      </c>
      <c r="E70" s="15" t="s">
        <v>19</v>
      </c>
      <c r="F70" s="10">
        <v>200000</v>
      </c>
      <c r="G70" s="10">
        <v>200000</v>
      </c>
    </row>
    <row r="71" spans="1:7">
      <c r="A71" s="19" t="s">
        <v>66</v>
      </c>
      <c r="B71" s="22" t="s">
        <v>67</v>
      </c>
      <c r="C71" s="22" t="s">
        <v>8</v>
      </c>
      <c r="D71" s="21"/>
      <c r="E71" s="6"/>
      <c r="F71" s="7">
        <f>F72+F79+F87+F104</f>
        <v>22441085</v>
      </c>
      <c r="G71" s="7">
        <f>G72+G79+G87+G104</f>
        <v>23039085</v>
      </c>
    </row>
    <row r="72" spans="1:7" ht="19.5" customHeight="1">
      <c r="A72" s="20" t="s">
        <v>68</v>
      </c>
      <c r="B72" s="21" t="s">
        <v>67</v>
      </c>
      <c r="C72" s="21" t="s">
        <v>7</v>
      </c>
      <c r="D72" s="21"/>
      <c r="E72" s="9"/>
      <c r="F72" s="10">
        <f>F77+F73</f>
        <v>4078</v>
      </c>
      <c r="G72" s="10">
        <f>G77+G73</f>
        <v>4078</v>
      </c>
    </row>
    <row r="73" spans="1:7" ht="20.25" customHeight="1">
      <c r="A73" s="19" t="s">
        <v>40</v>
      </c>
      <c r="B73" s="21" t="s">
        <v>67</v>
      </c>
      <c r="C73" s="21" t="s">
        <v>7</v>
      </c>
      <c r="D73" s="21" t="s">
        <v>106</v>
      </c>
      <c r="E73" s="9"/>
      <c r="F73" s="10">
        <f>F74</f>
        <v>4078</v>
      </c>
      <c r="G73" s="10">
        <f>G74</f>
        <v>4078</v>
      </c>
    </row>
    <row r="74" spans="1:7" ht="78.75">
      <c r="A74" s="20" t="s">
        <v>69</v>
      </c>
      <c r="B74" s="21" t="s">
        <v>67</v>
      </c>
      <c r="C74" s="21" t="s">
        <v>7</v>
      </c>
      <c r="D74" s="21" t="s">
        <v>133</v>
      </c>
      <c r="E74" s="15"/>
      <c r="F74" s="10">
        <f>SUM(F75)</f>
        <v>4078</v>
      </c>
      <c r="G74" s="10">
        <f>SUM(G75)</f>
        <v>4078</v>
      </c>
    </row>
    <row r="75" spans="1:7" ht="39.75" customHeight="1">
      <c r="A75" s="20" t="s">
        <v>18</v>
      </c>
      <c r="B75" s="21" t="s">
        <v>67</v>
      </c>
      <c r="C75" s="21" t="s">
        <v>7</v>
      </c>
      <c r="D75" s="21" t="s">
        <v>133</v>
      </c>
      <c r="E75" s="15" t="s">
        <v>19</v>
      </c>
      <c r="F75" s="10">
        <v>4078</v>
      </c>
      <c r="G75" s="10">
        <v>4078</v>
      </c>
    </row>
    <row r="76" spans="1:7" ht="21">
      <c r="A76" s="25" t="s">
        <v>55</v>
      </c>
      <c r="B76" s="21" t="s">
        <v>67</v>
      </c>
      <c r="C76" s="21" t="s">
        <v>7</v>
      </c>
      <c r="D76" s="21" t="s">
        <v>106</v>
      </c>
      <c r="E76" s="15"/>
      <c r="F76" s="10">
        <f>F77</f>
        <v>0</v>
      </c>
      <c r="G76" s="10">
        <f>G77</f>
        <v>0</v>
      </c>
    </row>
    <row r="77" spans="1:7" ht="19.5" customHeight="1">
      <c r="A77" s="20" t="s">
        <v>70</v>
      </c>
      <c r="B77" s="21" t="s">
        <v>67</v>
      </c>
      <c r="C77" s="21" t="s">
        <v>7</v>
      </c>
      <c r="D77" s="21" t="s">
        <v>134</v>
      </c>
      <c r="E77" s="9"/>
      <c r="F77" s="10">
        <f>F78</f>
        <v>0</v>
      </c>
      <c r="G77" s="10">
        <f>G78</f>
        <v>0</v>
      </c>
    </row>
    <row r="78" spans="1:7">
      <c r="A78" s="20" t="s">
        <v>18</v>
      </c>
      <c r="B78" s="21" t="s">
        <v>67</v>
      </c>
      <c r="C78" s="21" t="s">
        <v>7</v>
      </c>
      <c r="D78" s="21" t="s">
        <v>134</v>
      </c>
      <c r="E78" s="9" t="s">
        <v>19</v>
      </c>
      <c r="F78" s="10">
        <v>0</v>
      </c>
      <c r="G78" s="10">
        <v>0</v>
      </c>
    </row>
    <row r="79" spans="1:7">
      <c r="A79" s="34" t="s">
        <v>71</v>
      </c>
      <c r="B79" s="21" t="s">
        <v>67</v>
      </c>
      <c r="C79" s="21" t="s">
        <v>10</v>
      </c>
      <c r="D79" s="21"/>
      <c r="E79" s="15"/>
      <c r="F79" s="7">
        <f>F80+F83</f>
        <v>4771288</v>
      </c>
      <c r="G79" s="7">
        <f>G80+G83</f>
        <v>4871288</v>
      </c>
    </row>
    <row r="80" spans="1:7" ht="20.25" customHeight="1">
      <c r="A80" s="19" t="s">
        <v>40</v>
      </c>
      <c r="B80" s="21" t="s">
        <v>67</v>
      </c>
      <c r="C80" s="21" t="s">
        <v>10</v>
      </c>
      <c r="D80" s="21" t="s">
        <v>106</v>
      </c>
      <c r="E80" s="15"/>
      <c r="F80" s="7">
        <f>F81</f>
        <v>371288</v>
      </c>
      <c r="G80" s="7">
        <f>G81</f>
        <v>371288</v>
      </c>
    </row>
    <row r="81" spans="1:7" ht="67.5">
      <c r="A81" s="20" t="s">
        <v>72</v>
      </c>
      <c r="B81" s="21" t="s">
        <v>67</v>
      </c>
      <c r="C81" s="21" t="s">
        <v>10</v>
      </c>
      <c r="D81" s="21" t="s">
        <v>135</v>
      </c>
      <c r="E81" s="15"/>
      <c r="F81" s="10">
        <f>F82</f>
        <v>371288</v>
      </c>
      <c r="G81" s="10">
        <f>G82</f>
        <v>371288</v>
      </c>
    </row>
    <row r="82" spans="1:7">
      <c r="A82" s="20" t="s">
        <v>18</v>
      </c>
      <c r="B82" s="21" t="s">
        <v>67</v>
      </c>
      <c r="C82" s="21" t="s">
        <v>10</v>
      </c>
      <c r="D82" s="21" t="s">
        <v>135</v>
      </c>
      <c r="E82" s="15" t="s">
        <v>19</v>
      </c>
      <c r="F82" s="10">
        <v>371288</v>
      </c>
      <c r="G82" s="10">
        <v>371288</v>
      </c>
    </row>
    <row r="83" spans="1:7" ht="21">
      <c r="A83" s="25" t="s">
        <v>55</v>
      </c>
      <c r="B83" s="21" t="s">
        <v>67</v>
      </c>
      <c r="C83" s="21" t="s">
        <v>10</v>
      </c>
      <c r="D83" s="21" t="s">
        <v>106</v>
      </c>
      <c r="E83" s="15"/>
      <c r="F83" s="10">
        <f>F84</f>
        <v>4400000</v>
      </c>
      <c r="G83" s="10">
        <f>G84</f>
        <v>4500000</v>
      </c>
    </row>
    <row r="84" spans="1:7" ht="56.25">
      <c r="A84" s="23" t="s">
        <v>73</v>
      </c>
      <c r="B84" s="21" t="s">
        <v>67</v>
      </c>
      <c r="C84" s="21" t="s">
        <v>10</v>
      </c>
      <c r="D84" s="21" t="s">
        <v>136</v>
      </c>
      <c r="E84" s="15"/>
      <c r="F84" s="10">
        <f>F85+F86</f>
        <v>4400000</v>
      </c>
      <c r="G84" s="10">
        <f>G85+G86</f>
        <v>4500000</v>
      </c>
    </row>
    <row r="85" spans="1:7" ht="22.5" customHeight="1">
      <c r="A85" s="20" t="s">
        <v>74</v>
      </c>
      <c r="B85" s="21" t="s">
        <v>67</v>
      </c>
      <c r="C85" s="21" t="s">
        <v>10</v>
      </c>
      <c r="D85" s="21" t="s">
        <v>136</v>
      </c>
      <c r="E85" s="15" t="s">
        <v>75</v>
      </c>
      <c r="F85" s="10">
        <v>1700000</v>
      </c>
      <c r="G85" s="10">
        <v>2000000</v>
      </c>
    </row>
    <row r="86" spans="1:7">
      <c r="A86" s="20" t="s">
        <v>18</v>
      </c>
      <c r="B86" s="21" t="s">
        <v>67</v>
      </c>
      <c r="C86" s="21" t="s">
        <v>10</v>
      </c>
      <c r="D86" s="21" t="s">
        <v>136</v>
      </c>
      <c r="E86" s="15" t="s">
        <v>19</v>
      </c>
      <c r="F86" s="10">
        <v>2700000</v>
      </c>
      <c r="G86" s="10">
        <v>2500000</v>
      </c>
    </row>
    <row r="87" spans="1:7">
      <c r="A87" s="36" t="s">
        <v>76</v>
      </c>
      <c r="B87" s="21" t="s">
        <v>67</v>
      </c>
      <c r="C87" s="21" t="s">
        <v>17</v>
      </c>
      <c r="D87" s="21"/>
      <c r="E87" s="15"/>
      <c r="F87" s="7">
        <f>F88+F93</f>
        <v>17665719</v>
      </c>
      <c r="G87" s="7">
        <f>G88+G93</f>
        <v>18163719</v>
      </c>
    </row>
    <row r="88" spans="1:7" ht="21">
      <c r="A88" s="19" t="s">
        <v>40</v>
      </c>
      <c r="B88" s="21" t="s">
        <v>67</v>
      </c>
      <c r="C88" s="21" t="s">
        <v>17</v>
      </c>
      <c r="D88" s="21" t="s">
        <v>106</v>
      </c>
      <c r="E88" s="15"/>
      <c r="F88" s="10">
        <f>F89+F91</f>
        <v>1263719</v>
      </c>
      <c r="G88" s="10">
        <f>G89+G91</f>
        <v>1263719</v>
      </c>
    </row>
    <row r="89" spans="1:7" ht="33.75">
      <c r="A89" s="20" t="s">
        <v>77</v>
      </c>
      <c r="B89" s="21" t="s">
        <v>67</v>
      </c>
      <c r="C89" s="21" t="s">
        <v>17</v>
      </c>
      <c r="D89" s="21" t="s">
        <v>137</v>
      </c>
      <c r="E89" s="21"/>
      <c r="F89" s="10">
        <f>F90</f>
        <v>1216780</v>
      </c>
      <c r="G89" s="10">
        <f>G90</f>
        <v>1216780</v>
      </c>
    </row>
    <row r="90" spans="1:7">
      <c r="A90" s="20" t="s">
        <v>18</v>
      </c>
      <c r="B90" s="21" t="s">
        <v>67</v>
      </c>
      <c r="C90" s="21" t="s">
        <v>17</v>
      </c>
      <c r="D90" s="21" t="s">
        <v>137</v>
      </c>
      <c r="E90" s="21" t="s">
        <v>19</v>
      </c>
      <c r="F90" s="10">
        <v>1216780</v>
      </c>
      <c r="G90" s="10">
        <v>1216780</v>
      </c>
    </row>
    <row r="91" spans="1:7" ht="33.75">
      <c r="A91" s="20" t="s">
        <v>78</v>
      </c>
      <c r="B91" s="21" t="s">
        <v>67</v>
      </c>
      <c r="C91" s="21" t="s">
        <v>17</v>
      </c>
      <c r="D91" s="21" t="s">
        <v>138</v>
      </c>
      <c r="E91" s="21"/>
      <c r="F91" s="10">
        <f>F92</f>
        <v>46939</v>
      </c>
      <c r="G91" s="10">
        <f>G92</f>
        <v>46939</v>
      </c>
    </row>
    <row r="92" spans="1:7" ht="17.25" customHeight="1">
      <c r="A92" s="20" t="s">
        <v>18</v>
      </c>
      <c r="B92" s="21" t="s">
        <v>67</v>
      </c>
      <c r="C92" s="21" t="s">
        <v>17</v>
      </c>
      <c r="D92" s="21" t="s">
        <v>138</v>
      </c>
      <c r="E92" s="21" t="s">
        <v>19</v>
      </c>
      <c r="F92" s="10">
        <v>46939</v>
      </c>
      <c r="G92" s="10">
        <v>46939</v>
      </c>
    </row>
    <row r="93" spans="1:7" ht="21">
      <c r="A93" s="25" t="s">
        <v>55</v>
      </c>
      <c r="B93" s="21" t="s">
        <v>67</v>
      </c>
      <c r="C93" s="21" t="s">
        <v>17</v>
      </c>
      <c r="D93" s="21" t="s">
        <v>106</v>
      </c>
      <c r="E93" s="27"/>
      <c r="F93" s="10">
        <f>F94+F96+F98+F101</f>
        <v>16402000</v>
      </c>
      <c r="G93" s="10">
        <f>G94+G96+G98+G101</f>
        <v>16900000</v>
      </c>
    </row>
    <row r="94" spans="1:7" ht="15.75" customHeight="1">
      <c r="A94" s="28" t="s">
        <v>79</v>
      </c>
      <c r="B94" s="21" t="s">
        <v>67</v>
      </c>
      <c r="C94" s="21" t="s">
        <v>17</v>
      </c>
      <c r="D94" s="21" t="s">
        <v>139</v>
      </c>
      <c r="E94" s="15"/>
      <c r="F94" s="10">
        <f>F95</f>
        <v>10000000</v>
      </c>
      <c r="G94" s="10">
        <f>G95</f>
        <v>10000000</v>
      </c>
    </row>
    <row r="95" spans="1:7">
      <c r="A95" s="20" t="s">
        <v>18</v>
      </c>
      <c r="B95" s="21" t="s">
        <v>67</v>
      </c>
      <c r="C95" s="21" t="s">
        <v>17</v>
      </c>
      <c r="D95" s="21" t="s">
        <v>139</v>
      </c>
      <c r="E95" s="15" t="s">
        <v>19</v>
      </c>
      <c r="F95" s="10">
        <v>10000000</v>
      </c>
      <c r="G95" s="10">
        <v>10000000</v>
      </c>
    </row>
    <row r="96" spans="1:7">
      <c r="A96" s="29" t="s">
        <v>80</v>
      </c>
      <c r="B96" s="21" t="s">
        <v>67</v>
      </c>
      <c r="C96" s="21" t="s">
        <v>17</v>
      </c>
      <c r="D96" s="21" t="s">
        <v>140</v>
      </c>
      <c r="E96" s="15"/>
      <c r="F96" s="10">
        <f>F97</f>
        <v>1000000</v>
      </c>
      <c r="G96" s="10">
        <f>G97</f>
        <v>1000000</v>
      </c>
    </row>
    <row r="97" spans="1:8">
      <c r="A97" s="20" t="s">
        <v>18</v>
      </c>
      <c r="B97" s="21" t="s">
        <v>67</v>
      </c>
      <c r="C97" s="21" t="s">
        <v>17</v>
      </c>
      <c r="D97" s="21" t="s">
        <v>140</v>
      </c>
      <c r="E97" s="15" t="s">
        <v>19</v>
      </c>
      <c r="F97" s="10">
        <v>1000000</v>
      </c>
      <c r="G97" s="10">
        <v>1000000</v>
      </c>
    </row>
    <row r="98" spans="1:8">
      <c r="A98" s="20" t="s">
        <v>81</v>
      </c>
      <c r="B98" s="21" t="s">
        <v>67</v>
      </c>
      <c r="C98" s="21" t="s">
        <v>17</v>
      </c>
      <c r="D98" s="21" t="s">
        <v>141</v>
      </c>
      <c r="E98" s="15"/>
      <c r="F98" s="10">
        <f>F99+F100</f>
        <v>300000</v>
      </c>
      <c r="G98" s="10">
        <f>G99+G100</f>
        <v>300000</v>
      </c>
    </row>
    <row r="99" spans="1:8" ht="33.75">
      <c r="A99" s="20" t="s">
        <v>74</v>
      </c>
      <c r="B99" s="21" t="s">
        <v>67</v>
      </c>
      <c r="C99" s="21" t="s">
        <v>17</v>
      </c>
      <c r="D99" s="21" t="s">
        <v>141</v>
      </c>
      <c r="E99" s="15" t="s">
        <v>75</v>
      </c>
      <c r="F99" s="10"/>
      <c r="G99" s="10"/>
    </row>
    <row r="100" spans="1:8">
      <c r="A100" s="20" t="s">
        <v>18</v>
      </c>
      <c r="B100" s="21" t="s">
        <v>67</v>
      </c>
      <c r="C100" s="21" t="s">
        <v>17</v>
      </c>
      <c r="D100" s="21" t="s">
        <v>141</v>
      </c>
      <c r="E100" s="15" t="s">
        <v>19</v>
      </c>
      <c r="F100" s="10">
        <v>300000</v>
      </c>
      <c r="G100" s="10">
        <v>300000</v>
      </c>
    </row>
    <row r="101" spans="1:8" ht="21" customHeight="1">
      <c r="A101" s="20" t="s">
        <v>82</v>
      </c>
      <c r="B101" s="21" t="s">
        <v>67</v>
      </c>
      <c r="C101" s="21" t="s">
        <v>17</v>
      </c>
      <c r="D101" s="21" t="s">
        <v>142</v>
      </c>
      <c r="E101" s="15"/>
      <c r="F101" s="10">
        <f>SUM(F102:F103)</f>
        <v>5102000</v>
      </c>
      <c r="G101" s="10">
        <f>SUM(G102:G103)</f>
        <v>5600000</v>
      </c>
      <c r="H101" s="31"/>
    </row>
    <row r="102" spans="1:8" ht="21" customHeight="1">
      <c r="A102" s="20" t="s">
        <v>74</v>
      </c>
      <c r="B102" s="21" t="s">
        <v>67</v>
      </c>
      <c r="C102" s="21" t="s">
        <v>17</v>
      </c>
      <c r="D102" s="21" t="s">
        <v>142</v>
      </c>
      <c r="E102" s="15" t="s">
        <v>75</v>
      </c>
      <c r="F102" s="10"/>
      <c r="G102" s="10"/>
    </row>
    <row r="103" spans="1:8" ht="21" customHeight="1">
      <c r="A103" s="20" t="s">
        <v>18</v>
      </c>
      <c r="B103" s="21" t="s">
        <v>67</v>
      </c>
      <c r="C103" s="21" t="s">
        <v>17</v>
      </c>
      <c r="D103" s="21" t="s">
        <v>142</v>
      </c>
      <c r="E103" s="15" t="s">
        <v>19</v>
      </c>
      <c r="F103" s="10">
        <v>5102000</v>
      </c>
      <c r="G103" s="10">
        <v>5600000</v>
      </c>
    </row>
    <row r="104" spans="1:8" ht="42" customHeight="1">
      <c r="A104" s="29" t="s">
        <v>83</v>
      </c>
      <c r="B104" s="21" t="s">
        <v>67</v>
      </c>
      <c r="C104" s="21" t="s">
        <v>67</v>
      </c>
      <c r="D104" s="21"/>
      <c r="E104" s="15"/>
      <c r="F104" s="7">
        <f>SUM(F105)</f>
        <v>0</v>
      </c>
      <c r="G104" s="7">
        <f>SUM(G105)</f>
        <v>0</v>
      </c>
    </row>
    <row r="105" spans="1:8" ht="21" customHeight="1">
      <c r="A105" s="24" t="s">
        <v>84</v>
      </c>
      <c r="B105" s="21" t="s">
        <v>67</v>
      </c>
      <c r="C105" s="21" t="s">
        <v>67</v>
      </c>
      <c r="D105" s="21" t="s">
        <v>106</v>
      </c>
      <c r="E105" s="15"/>
      <c r="F105" s="10">
        <f>SUM(F109+F106)</f>
        <v>0</v>
      </c>
      <c r="G105" s="10">
        <f>SUM(G109+G106)</f>
        <v>0</v>
      </c>
    </row>
    <row r="106" spans="1:8" ht="21" customHeight="1">
      <c r="A106" s="19" t="s">
        <v>40</v>
      </c>
      <c r="B106" s="21" t="s">
        <v>67</v>
      </c>
      <c r="C106" s="21" t="s">
        <v>67</v>
      </c>
      <c r="D106" s="21" t="s">
        <v>143</v>
      </c>
      <c r="E106" s="15"/>
      <c r="F106" s="10">
        <f>SUM(F107)</f>
        <v>0</v>
      </c>
      <c r="G106" s="10">
        <f>SUM(G107)</f>
        <v>0</v>
      </c>
    </row>
    <row r="107" spans="1:8" ht="25.5" customHeight="1">
      <c r="A107" s="20" t="s">
        <v>107</v>
      </c>
      <c r="B107" s="21" t="s">
        <v>67</v>
      </c>
      <c r="C107" s="21" t="s">
        <v>67</v>
      </c>
      <c r="D107" s="21" t="s">
        <v>144</v>
      </c>
      <c r="E107" s="15"/>
      <c r="F107" s="10">
        <f>SUM(F108)</f>
        <v>0</v>
      </c>
      <c r="G107" s="10">
        <f>SUM(G108)</f>
        <v>0</v>
      </c>
    </row>
    <row r="108" spans="1:8" ht="32.25" customHeight="1">
      <c r="A108" s="29" t="s">
        <v>86</v>
      </c>
      <c r="B108" s="21" t="s">
        <v>67</v>
      </c>
      <c r="C108" s="21" t="s">
        <v>67</v>
      </c>
      <c r="D108" s="21" t="s">
        <v>144</v>
      </c>
      <c r="E108" s="15" t="s">
        <v>87</v>
      </c>
      <c r="F108" s="10">
        <v>0</v>
      </c>
      <c r="G108" s="10">
        <v>0</v>
      </c>
    </row>
    <row r="109" spans="1:8" ht="21">
      <c r="A109" s="25" t="s">
        <v>55</v>
      </c>
      <c r="B109" s="21" t="s">
        <v>67</v>
      </c>
      <c r="C109" s="21" t="s">
        <v>67</v>
      </c>
      <c r="D109" s="21" t="s">
        <v>106</v>
      </c>
      <c r="E109" s="15"/>
      <c r="F109" s="10">
        <f>F110</f>
        <v>0</v>
      </c>
      <c r="G109" s="10">
        <f>G110</f>
        <v>0</v>
      </c>
    </row>
    <row r="110" spans="1:8">
      <c r="A110" s="23" t="s">
        <v>85</v>
      </c>
      <c r="B110" s="21" t="s">
        <v>67</v>
      </c>
      <c r="C110" s="21" t="s">
        <v>67</v>
      </c>
      <c r="D110" s="21" t="s">
        <v>144</v>
      </c>
      <c r="E110" s="15"/>
      <c r="F110" s="10">
        <v>0</v>
      </c>
      <c r="G110" s="10">
        <v>0</v>
      </c>
    </row>
    <row r="111" spans="1:8" ht="33.75">
      <c r="A111" s="29" t="s">
        <v>86</v>
      </c>
      <c r="B111" s="21" t="s">
        <v>67</v>
      </c>
      <c r="C111" s="21" t="s">
        <v>67</v>
      </c>
      <c r="D111" s="21" t="s">
        <v>144</v>
      </c>
      <c r="E111" s="15" t="s">
        <v>87</v>
      </c>
      <c r="F111" s="10">
        <v>0</v>
      </c>
      <c r="G111" s="10">
        <v>0</v>
      </c>
    </row>
    <row r="112" spans="1:8" ht="22.5" customHeight="1">
      <c r="A112" s="36" t="s">
        <v>89</v>
      </c>
      <c r="B112" s="22" t="s">
        <v>90</v>
      </c>
      <c r="C112" s="22" t="s">
        <v>8</v>
      </c>
      <c r="D112" s="22"/>
      <c r="E112" s="14"/>
      <c r="F112" s="7">
        <f>F113</f>
        <v>1525800</v>
      </c>
      <c r="G112" s="7">
        <f>G113</f>
        <v>1025800</v>
      </c>
    </row>
    <row r="113" spans="1:7">
      <c r="A113" s="20" t="s">
        <v>91</v>
      </c>
      <c r="B113" s="21" t="s">
        <v>90</v>
      </c>
      <c r="C113" s="21" t="s">
        <v>21</v>
      </c>
      <c r="D113" s="21"/>
      <c r="E113" s="15"/>
      <c r="F113" s="10">
        <f>F114</f>
        <v>1525800</v>
      </c>
      <c r="G113" s="10">
        <f>G114</f>
        <v>1025800</v>
      </c>
    </row>
    <row r="114" spans="1:7" ht="22.5">
      <c r="A114" s="23" t="s">
        <v>88</v>
      </c>
      <c r="B114" s="21" t="s">
        <v>90</v>
      </c>
      <c r="C114" s="21" t="s">
        <v>21</v>
      </c>
      <c r="D114" s="21" t="s">
        <v>145</v>
      </c>
      <c r="E114" s="15"/>
      <c r="F114" s="10">
        <f>F116+F115</f>
        <v>1525800</v>
      </c>
      <c r="G114" s="10">
        <f>G116+G115</f>
        <v>1025800</v>
      </c>
    </row>
    <row r="115" spans="1:7" ht="22.5">
      <c r="A115" s="13" t="s">
        <v>26</v>
      </c>
      <c r="B115" s="21" t="s">
        <v>90</v>
      </c>
      <c r="C115" s="21" t="s">
        <v>21</v>
      </c>
      <c r="D115" s="21" t="s">
        <v>145</v>
      </c>
      <c r="E115" s="15" t="s">
        <v>27</v>
      </c>
      <c r="F115" s="10">
        <v>25800</v>
      </c>
      <c r="G115" s="10">
        <v>25800</v>
      </c>
    </row>
    <row r="116" spans="1:7">
      <c r="A116" s="20" t="s">
        <v>18</v>
      </c>
      <c r="B116" s="21" t="s">
        <v>90</v>
      </c>
      <c r="C116" s="21" t="s">
        <v>21</v>
      </c>
      <c r="D116" s="21" t="s">
        <v>145</v>
      </c>
      <c r="E116" s="15" t="s">
        <v>19</v>
      </c>
      <c r="F116" s="10">
        <v>1500000</v>
      </c>
      <c r="G116" s="10">
        <v>1000000</v>
      </c>
    </row>
    <row r="117" spans="1:7">
      <c r="A117" s="19" t="s">
        <v>92</v>
      </c>
      <c r="B117" s="21" t="s">
        <v>54</v>
      </c>
      <c r="C117" s="21" t="s">
        <v>8</v>
      </c>
      <c r="D117" s="21"/>
      <c r="E117" s="15"/>
      <c r="F117" s="7">
        <f>SUM(F118)</f>
        <v>821000</v>
      </c>
      <c r="G117" s="7">
        <f>SUM(G118)</f>
        <v>821000</v>
      </c>
    </row>
    <row r="118" spans="1:7" ht="67.5">
      <c r="A118" s="20" t="s">
        <v>93</v>
      </c>
      <c r="B118" s="21" t="s">
        <v>54</v>
      </c>
      <c r="C118" s="21" t="s">
        <v>17</v>
      </c>
      <c r="D118" s="21" t="s">
        <v>146</v>
      </c>
      <c r="E118" s="15"/>
      <c r="F118" s="10">
        <f>SUM(F119:F119)</f>
        <v>821000</v>
      </c>
      <c r="G118" s="10">
        <f>SUM(G119:G119)</f>
        <v>821000</v>
      </c>
    </row>
    <row r="119" spans="1:7" ht="22.5" customHeight="1">
      <c r="A119" s="20" t="s">
        <v>102</v>
      </c>
      <c r="B119" s="21" t="s">
        <v>54</v>
      </c>
      <c r="C119" s="21" t="s">
        <v>17</v>
      </c>
      <c r="D119" s="21" t="s">
        <v>146</v>
      </c>
      <c r="E119" s="15" t="s">
        <v>94</v>
      </c>
      <c r="F119" s="10">
        <v>821000</v>
      </c>
      <c r="G119" s="10">
        <v>821000</v>
      </c>
    </row>
    <row r="120" spans="1:7" ht="21" customHeight="1">
      <c r="A120" s="19" t="s">
        <v>95</v>
      </c>
      <c r="B120" s="22" t="s">
        <v>34</v>
      </c>
      <c r="C120" s="22" t="s">
        <v>8</v>
      </c>
      <c r="D120" s="21"/>
      <c r="E120" s="6"/>
      <c r="F120" s="7">
        <f>SUM(F121)</f>
        <v>2000000</v>
      </c>
      <c r="G120" s="7">
        <f>SUM(G121)</f>
        <v>2100000</v>
      </c>
    </row>
    <row r="121" spans="1:7">
      <c r="A121" s="20" t="s">
        <v>96</v>
      </c>
      <c r="B121" s="21" t="s">
        <v>34</v>
      </c>
      <c r="C121" s="21" t="s">
        <v>10</v>
      </c>
      <c r="D121" s="21"/>
      <c r="E121" s="9"/>
      <c r="F121" s="10">
        <f>SUM(F122)</f>
        <v>2000000</v>
      </c>
      <c r="G121" s="10">
        <f>SUM(G122)</f>
        <v>2100000</v>
      </c>
    </row>
    <row r="122" spans="1:7" ht="14.25" customHeight="1">
      <c r="A122" s="24" t="s">
        <v>55</v>
      </c>
      <c r="B122" s="21" t="s">
        <v>34</v>
      </c>
      <c r="C122" s="21" t="s">
        <v>10</v>
      </c>
      <c r="D122" s="21" t="s">
        <v>106</v>
      </c>
      <c r="E122" s="9"/>
      <c r="F122" s="10">
        <f>F123</f>
        <v>2000000</v>
      </c>
      <c r="G122" s="10">
        <f>G123</f>
        <v>2100000</v>
      </c>
    </row>
    <row r="123" spans="1:7" ht="22.5">
      <c r="A123" s="23" t="s">
        <v>97</v>
      </c>
      <c r="B123" s="21" t="s">
        <v>34</v>
      </c>
      <c r="C123" s="21" t="s">
        <v>10</v>
      </c>
      <c r="D123" s="21" t="s">
        <v>147</v>
      </c>
      <c r="E123" s="9"/>
      <c r="F123" s="10">
        <f>F124</f>
        <v>2000000</v>
      </c>
      <c r="G123" s="10">
        <f>G124</f>
        <v>2100000</v>
      </c>
    </row>
    <row r="124" spans="1:7">
      <c r="A124" s="20" t="s">
        <v>98</v>
      </c>
      <c r="B124" s="21" t="s">
        <v>34</v>
      </c>
      <c r="C124" s="21" t="s">
        <v>10</v>
      </c>
      <c r="D124" s="21" t="s">
        <v>147</v>
      </c>
      <c r="E124" s="9" t="s">
        <v>19</v>
      </c>
      <c r="F124" s="10">
        <v>2000000</v>
      </c>
      <c r="G124" s="10">
        <v>2100000</v>
      </c>
    </row>
    <row r="125" spans="1:7">
      <c r="A125" s="30" t="s">
        <v>99</v>
      </c>
      <c r="B125" s="21"/>
      <c r="C125" s="21"/>
      <c r="D125" s="21"/>
      <c r="E125" s="9"/>
      <c r="F125" s="7">
        <f>SUM(F120+F117+F112+F71+F57+F47+F39+F6)</f>
        <v>74937803</v>
      </c>
      <c r="G125" s="7">
        <f>SUM(G120+G117+G112+G71+G57+G47+G39+G6)</f>
        <v>75292567</v>
      </c>
    </row>
  </sheetData>
  <mergeCells count="8">
    <mergeCell ref="B1:G1"/>
    <mergeCell ref="A2:G2"/>
    <mergeCell ref="A3:D3"/>
    <mergeCell ref="E3:F3"/>
    <mergeCell ref="A4:A5"/>
    <mergeCell ref="F4:F5"/>
    <mergeCell ref="G4:G5"/>
    <mergeCell ref="B4:E4"/>
  </mergeCells>
  <pageMargins left="0.70833333333333304" right="0.51180555555555596" top="0.59027777777777801" bottom="0.59027777777777801" header="0.118055555555556" footer="0.11805555555555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5"/>
  <sheetViews>
    <sheetView topLeftCell="A88" workbookViewId="0">
      <selection activeCell="I11" sqref="I11"/>
    </sheetView>
  </sheetViews>
  <sheetFormatPr defaultColWidth="9" defaultRowHeight="12.75"/>
  <cols>
    <col min="1" max="1" width="41.7109375" customWidth="1"/>
    <col min="2" max="2" width="4.140625" customWidth="1"/>
    <col min="3" max="3" width="3.42578125" customWidth="1"/>
    <col min="4" max="4" width="3.140625" customWidth="1"/>
    <col min="5" max="5" width="11" customWidth="1"/>
    <col min="6" max="6" width="3.85546875" customWidth="1"/>
    <col min="7" max="8" width="10.85546875" customWidth="1"/>
  </cols>
  <sheetData>
    <row r="1" spans="1:8" ht="70.5" customHeight="1">
      <c r="A1" s="1"/>
      <c r="B1" s="1"/>
      <c r="C1" s="42" t="s">
        <v>154</v>
      </c>
      <c r="D1" s="42"/>
      <c r="E1" s="42"/>
      <c r="F1" s="42"/>
      <c r="G1" s="42"/>
      <c r="H1" s="42"/>
    </row>
    <row r="2" spans="1:8" ht="26.25" customHeight="1">
      <c r="A2" s="43" t="s">
        <v>114</v>
      </c>
      <c r="B2" s="43"/>
      <c r="C2" s="43"/>
      <c r="D2" s="43"/>
      <c r="E2" s="43"/>
      <c r="F2" s="43"/>
      <c r="G2" s="43"/>
      <c r="H2" s="43"/>
    </row>
    <row r="3" spans="1:8" ht="5.25" customHeight="1">
      <c r="A3" s="44"/>
      <c r="B3" s="44"/>
      <c r="C3" s="44"/>
      <c r="D3" s="44"/>
      <c r="E3" s="44"/>
      <c r="F3" s="45"/>
      <c r="G3" s="46"/>
    </row>
    <row r="4" spans="1:8" ht="24" customHeight="1">
      <c r="A4" s="47" t="s">
        <v>0</v>
      </c>
      <c r="B4" s="49" t="s">
        <v>1</v>
      </c>
      <c r="C4" s="53"/>
      <c r="D4" s="53"/>
      <c r="E4" s="53"/>
      <c r="F4" s="54"/>
      <c r="G4" s="47" t="s">
        <v>108</v>
      </c>
      <c r="H4" s="47" t="s">
        <v>117</v>
      </c>
    </row>
    <row r="5" spans="1:8" ht="57">
      <c r="A5" s="48"/>
      <c r="B5" s="41" t="s">
        <v>101</v>
      </c>
      <c r="C5" s="3" t="s">
        <v>2</v>
      </c>
      <c r="D5" s="4" t="s">
        <v>3</v>
      </c>
      <c r="E5" s="4" t="s">
        <v>4</v>
      </c>
      <c r="F5" s="4" t="s">
        <v>5</v>
      </c>
      <c r="G5" s="47"/>
      <c r="H5" s="47"/>
    </row>
    <row r="6" spans="1:8">
      <c r="A6" s="5" t="s">
        <v>6</v>
      </c>
      <c r="B6" s="5">
        <v>906</v>
      </c>
      <c r="C6" s="6" t="s">
        <v>7</v>
      </c>
      <c r="D6" s="6" t="s">
        <v>8</v>
      </c>
      <c r="E6" s="6"/>
      <c r="F6" s="6"/>
      <c r="G6" s="7">
        <f>SUM(G7+G12+G14+G30+G24+G27)</f>
        <v>18889474</v>
      </c>
      <c r="H6" s="7">
        <f>SUM(H7+H12+H14+H30+H24+H27)</f>
        <v>18989474</v>
      </c>
    </row>
    <row r="7" spans="1:8" ht="33.75">
      <c r="A7" s="11" t="s">
        <v>9</v>
      </c>
      <c r="B7" s="11"/>
      <c r="C7" s="9" t="s">
        <v>7</v>
      </c>
      <c r="D7" s="9" t="s">
        <v>10</v>
      </c>
      <c r="E7" s="9"/>
      <c r="F7" s="9"/>
      <c r="G7" s="10">
        <f>SUM(G8)</f>
        <v>1605850</v>
      </c>
      <c r="H7" s="10">
        <f>SUM(H8)</f>
        <v>1605850</v>
      </c>
    </row>
    <row r="8" spans="1:8">
      <c r="A8" s="8" t="s">
        <v>11</v>
      </c>
      <c r="B8" s="8"/>
      <c r="C8" s="9" t="s">
        <v>7</v>
      </c>
      <c r="D8" s="9" t="s">
        <v>10</v>
      </c>
      <c r="E8" s="9" t="s">
        <v>106</v>
      </c>
      <c r="F8" s="9"/>
      <c r="G8" s="10">
        <f>SUM(G9)</f>
        <v>1605850</v>
      </c>
      <c r="H8" s="10">
        <f>SUM(H9)</f>
        <v>1605850</v>
      </c>
    </row>
    <row r="9" spans="1:8">
      <c r="A9" s="11" t="s">
        <v>12</v>
      </c>
      <c r="B9" s="11"/>
      <c r="C9" s="9" t="s">
        <v>7</v>
      </c>
      <c r="D9" s="9" t="s">
        <v>10</v>
      </c>
      <c r="E9" s="9" t="s">
        <v>119</v>
      </c>
      <c r="F9" s="9"/>
      <c r="G9" s="10">
        <f>SUM(G10:G11)</f>
        <v>1605850</v>
      </c>
      <c r="H9" s="10">
        <f>SUM(H10:H11)</f>
        <v>1605850</v>
      </c>
    </row>
    <row r="10" spans="1:8" ht="22.5">
      <c r="A10" s="11" t="s">
        <v>13</v>
      </c>
      <c r="B10" s="11"/>
      <c r="C10" s="9" t="s">
        <v>7</v>
      </c>
      <c r="D10" s="9" t="s">
        <v>10</v>
      </c>
      <c r="E10" s="9" t="s">
        <v>119</v>
      </c>
      <c r="F10" s="9" t="s">
        <v>14</v>
      </c>
      <c r="G10" s="10">
        <v>1233350</v>
      </c>
      <c r="H10" s="10">
        <v>1233350</v>
      </c>
    </row>
    <row r="11" spans="1:8" ht="33.75">
      <c r="A11" s="11" t="s">
        <v>104</v>
      </c>
      <c r="B11" s="11"/>
      <c r="C11" s="9" t="s">
        <v>7</v>
      </c>
      <c r="D11" s="9" t="s">
        <v>10</v>
      </c>
      <c r="E11" s="9" t="s">
        <v>119</v>
      </c>
      <c r="F11" s="9" t="s">
        <v>15</v>
      </c>
      <c r="G11" s="10">
        <v>372500</v>
      </c>
      <c r="H11" s="10">
        <v>372500</v>
      </c>
    </row>
    <row r="12" spans="1:8" ht="33.75">
      <c r="A12" s="12" t="s">
        <v>16</v>
      </c>
      <c r="B12" s="12"/>
      <c r="C12" s="9" t="s">
        <v>7</v>
      </c>
      <c r="D12" s="9" t="s">
        <v>17</v>
      </c>
      <c r="E12" s="9"/>
      <c r="F12" s="9"/>
      <c r="G12" s="10">
        <f>SUM(G13)</f>
        <v>275000</v>
      </c>
      <c r="H12" s="10">
        <f>SUM(H13)</f>
        <v>275000</v>
      </c>
    </row>
    <row r="13" spans="1:8">
      <c r="A13" s="11" t="s">
        <v>18</v>
      </c>
      <c r="B13" s="11"/>
      <c r="C13" s="9" t="s">
        <v>7</v>
      </c>
      <c r="D13" s="9" t="s">
        <v>17</v>
      </c>
      <c r="E13" s="9" t="s">
        <v>120</v>
      </c>
      <c r="F13" s="9" t="s">
        <v>19</v>
      </c>
      <c r="G13" s="10">
        <v>275000</v>
      </c>
      <c r="H13" s="10">
        <v>275000</v>
      </c>
    </row>
    <row r="14" spans="1:8">
      <c r="A14" s="13" t="s">
        <v>20</v>
      </c>
      <c r="B14" s="13"/>
      <c r="C14" s="15" t="s">
        <v>7</v>
      </c>
      <c r="D14" s="15" t="s">
        <v>21</v>
      </c>
      <c r="E14" s="9"/>
      <c r="F14" s="15"/>
      <c r="G14" s="10">
        <f>SUM(G15+G21)</f>
        <v>13532180</v>
      </c>
      <c r="H14" s="10">
        <f>SUM(H15+H21)</f>
        <v>13632180</v>
      </c>
    </row>
    <row r="15" spans="1:8" ht="22.5">
      <c r="A15" s="8" t="s">
        <v>22</v>
      </c>
      <c r="B15" s="8"/>
      <c r="C15" s="9" t="s">
        <v>23</v>
      </c>
      <c r="D15" s="9" t="s">
        <v>21</v>
      </c>
      <c r="E15" s="9" t="s">
        <v>120</v>
      </c>
      <c r="F15" s="9"/>
      <c r="G15" s="10">
        <f>SUM(G16:G20)</f>
        <v>13332180</v>
      </c>
      <c r="H15" s="10">
        <f>SUM(H16:H20)</f>
        <v>13432180</v>
      </c>
    </row>
    <row r="16" spans="1:8" ht="22.5">
      <c r="A16" s="11" t="s">
        <v>13</v>
      </c>
      <c r="B16" s="11"/>
      <c r="C16" s="9" t="s">
        <v>7</v>
      </c>
      <c r="D16" s="9" t="s">
        <v>21</v>
      </c>
      <c r="E16" s="9" t="s">
        <v>120</v>
      </c>
      <c r="F16" s="9" t="s">
        <v>14</v>
      </c>
      <c r="G16" s="10">
        <v>8357000</v>
      </c>
      <c r="H16" s="10">
        <v>8357000</v>
      </c>
    </row>
    <row r="17" spans="1:8" ht="33.75">
      <c r="A17" s="13" t="s">
        <v>24</v>
      </c>
      <c r="B17" s="13"/>
      <c r="C17" s="15" t="s">
        <v>7</v>
      </c>
      <c r="D17" s="15" t="s">
        <v>21</v>
      </c>
      <c r="E17" s="15" t="s">
        <v>120</v>
      </c>
      <c r="F17" s="15" t="s">
        <v>25</v>
      </c>
      <c r="G17" s="10">
        <v>51380</v>
      </c>
      <c r="H17" s="10">
        <v>51380</v>
      </c>
    </row>
    <row r="18" spans="1:8" ht="33.75">
      <c r="A18" s="11" t="s">
        <v>104</v>
      </c>
      <c r="B18" s="11"/>
      <c r="C18" s="15" t="s">
        <v>7</v>
      </c>
      <c r="D18" s="15" t="s">
        <v>21</v>
      </c>
      <c r="E18" s="15" t="s">
        <v>120</v>
      </c>
      <c r="F18" s="15" t="s">
        <v>15</v>
      </c>
      <c r="G18" s="10">
        <v>2523800</v>
      </c>
      <c r="H18" s="10">
        <v>2523800</v>
      </c>
    </row>
    <row r="19" spans="1:8" ht="22.5">
      <c r="A19" s="13" t="s">
        <v>26</v>
      </c>
      <c r="B19" s="13"/>
      <c r="C19" s="15" t="s">
        <v>7</v>
      </c>
      <c r="D19" s="15" t="s">
        <v>21</v>
      </c>
      <c r="E19" s="15" t="s">
        <v>120</v>
      </c>
      <c r="F19" s="15" t="s">
        <v>27</v>
      </c>
      <c r="G19" s="10">
        <v>650000</v>
      </c>
      <c r="H19" s="10">
        <v>650000</v>
      </c>
    </row>
    <row r="20" spans="1:8">
      <c r="A20" s="11" t="s">
        <v>18</v>
      </c>
      <c r="B20" s="11"/>
      <c r="C20" s="15" t="s">
        <v>7</v>
      </c>
      <c r="D20" s="15" t="s">
        <v>21</v>
      </c>
      <c r="E20" s="9" t="s">
        <v>120</v>
      </c>
      <c r="F20" s="15" t="s">
        <v>19</v>
      </c>
      <c r="G20" s="10">
        <v>1750000</v>
      </c>
      <c r="H20" s="10">
        <v>1850000</v>
      </c>
    </row>
    <row r="21" spans="1:8" ht="21">
      <c r="A21" s="16" t="s">
        <v>28</v>
      </c>
      <c r="B21" s="16"/>
      <c r="C21" s="9" t="s">
        <v>7</v>
      </c>
      <c r="D21" s="9" t="s">
        <v>21</v>
      </c>
      <c r="E21" s="9" t="s">
        <v>106</v>
      </c>
      <c r="F21" s="15"/>
      <c r="G21" s="10">
        <f>G22+G23</f>
        <v>200000</v>
      </c>
      <c r="H21" s="10">
        <f>H22+H23</f>
        <v>200000</v>
      </c>
    </row>
    <row r="22" spans="1:8" ht="22.5">
      <c r="A22" s="17" t="s">
        <v>29</v>
      </c>
      <c r="B22" s="17"/>
      <c r="C22" s="9" t="s">
        <v>7</v>
      </c>
      <c r="D22" s="9" t="s">
        <v>21</v>
      </c>
      <c r="E22" s="9" t="s">
        <v>120</v>
      </c>
      <c r="F22" s="9" t="s">
        <v>30</v>
      </c>
      <c r="G22" s="10">
        <v>50000</v>
      </c>
      <c r="H22" s="10">
        <v>50000</v>
      </c>
    </row>
    <row r="23" spans="1:8">
      <c r="A23" s="18" t="s">
        <v>31</v>
      </c>
      <c r="B23" s="18"/>
      <c r="C23" s="9" t="s">
        <v>7</v>
      </c>
      <c r="D23" s="9" t="s">
        <v>21</v>
      </c>
      <c r="E23" s="9" t="s">
        <v>120</v>
      </c>
      <c r="F23" s="9" t="s">
        <v>32</v>
      </c>
      <c r="G23" s="10">
        <v>150000</v>
      </c>
      <c r="H23" s="10">
        <v>150000</v>
      </c>
    </row>
    <row r="24" spans="1:8">
      <c r="A24" s="37" t="s">
        <v>109</v>
      </c>
      <c r="B24" s="37"/>
      <c r="C24" s="9" t="s">
        <v>7</v>
      </c>
      <c r="D24" s="9" t="s">
        <v>112</v>
      </c>
      <c r="E24" s="9"/>
      <c r="F24" s="9"/>
      <c r="G24" s="10">
        <f>SUM(G25)</f>
        <v>0</v>
      </c>
      <c r="H24" s="10">
        <f>SUM(H25)</f>
        <v>0</v>
      </c>
    </row>
    <row r="25" spans="1:8" ht="22.5">
      <c r="A25" s="38" t="s">
        <v>110</v>
      </c>
      <c r="B25" s="38"/>
      <c r="C25" s="9" t="s">
        <v>7</v>
      </c>
      <c r="D25" s="9" t="s">
        <v>112</v>
      </c>
      <c r="E25" s="9" t="s">
        <v>121</v>
      </c>
      <c r="F25" s="9" t="s">
        <v>113</v>
      </c>
      <c r="G25" s="10">
        <f>SUM(G26)</f>
        <v>0</v>
      </c>
      <c r="H25" s="10">
        <f>SUM(H26)</f>
        <v>0</v>
      </c>
    </row>
    <row r="26" spans="1:8" ht="45">
      <c r="A26" s="39" t="s">
        <v>111</v>
      </c>
      <c r="B26" s="39"/>
      <c r="C26" s="9" t="s">
        <v>7</v>
      </c>
      <c r="D26" s="9" t="s">
        <v>112</v>
      </c>
      <c r="E26" s="9" t="s">
        <v>121</v>
      </c>
      <c r="F26" s="9" t="s">
        <v>113</v>
      </c>
      <c r="G26" s="10">
        <v>0</v>
      </c>
      <c r="H26" s="10">
        <v>0</v>
      </c>
    </row>
    <row r="27" spans="1:8">
      <c r="A27" s="32" t="s">
        <v>33</v>
      </c>
      <c r="B27" s="32"/>
      <c r="C27" s="9" t="s">
        <v>7</v>
      </c>
      <c r="D27" s="9" t="s">
        <v>34</v>
      </c>
      <c r="E27" s="9"/>
      <c r="F27" s="9"/>
      <c r="G27" s="7">
        <f>SUM(G28)</f>
        <v>2000000</v>
      </c>
      <c r="H27" s="7">
        <f>SUM(H28)</f>
        <v>2000000</v>
      </c>
    </row>
    <row r="28" spans="1:8" ht="22.5">
      <c r="A28" s="18" t="s">
        <v>35</v>
      </c>
      <c r="B28" s="18"/>
      <c r="C28" s="9" t="s">
        <v>7</v>
      </c>
      <c r="D28" s="9" t="s">
        <v>34</v>
      </c>
      <c r="E28" s="9" t="s">
        <v>122</v>
      </c>
      <c r="F28" s="9"/>
      <c r="G28" s="10">
        <f>SUM(G29)</f>
        <v>2000000</v>
      </c>
      <c r="H28" s="10">
        <f>SUM(H29)</f>
        <v>2000000</v>
      </c>
    </row>
    <row r="29" spans="1:8">
      <c r="A29" s="18" t="s">
        <v>36</v>
      </c>
      <c r="B29" s="18"/>
      <c r="C29" s="9" t="s">
        <v>7</v>
      </c>
      <c r="D29" s="9" t="s">
        <v>34</v>
      </c>
      <c r="E29" s="9" t="s">
        <v>122</v>
      </c>
      <c r="F29" s="9" t="s">
        <v>37</v>
      </c>
      <c r="G29" s="10">
        <v>2000000</v>
      </c>
      <c r="H29" s="10">
        <v>2000000</v>
      </c>
    </row>
    <row r="30" spans="1:8">
      <c r="A30" s="35" t="s">
        <v>38</v>
      </c>
      <c r="B30" s="35"/>
      <c r="C30" s="9" t="s">
        <v>7</v>
      </c>
      <c r="D30" s="9" t="s">
        <v>39</v>
      </c>
      <c r="E30" s="9"/>
      <c r="F30" s="9"/>
      <c r="G30" s="7">
        <f>SUM(G31+G36)</f>
        <v>1476444</v>
      </c>
      <c r="H30" s="7">
        <f>SUM(H31+H36)</f>
        <v>1476444</v>
      </c>
    </row>
    <row r="31" spans="1:8" ht="21">
      <c r="A31" s="19" t="s">
        <v>40</v>
      </c>
      <c r="B31" s="19"/>
      <c r="C31" s="9" t="s">
        <v>7</v>
      </c>
      <c r="D31" s="9" t="s">
        <v>39</v>
      </c>
      <c r="E31" s="9" t="s">
        <v>106</v>
      </c>
      <c r="F31" s="9"/>
      <c r="G31" s="7">
        <f>SUM(G32+G34)</f>
        <v>276444</v>
      </c>
      <c r="H31" s="7">
        <f>SUM(H32+H34)</f>
        <v>276444</v>
      </c>
    </row>
    <row r="32" spans="1:8" ht="56.25">
      <c r="A32" s="20" t="s">
        <v>105</v>
      </c>
      <c r="B32" s="20"/>
      <c r="C32" s="21" t="s">
        <v>7</v>
      </c>
      <c r="D32" s="21" t="s">
        <v>39</v>
      </c>
      <c r="E32" s="21" t="s">
        <v>123</v>
      </c>
      <c r="F32" s="9"/>
      <c r="G32" s="7">
        <f>SUM(G33)</f>
        <v>273400</v>
      </c>
      <c r="H32" s="7">
        <f>SUM(H33)</f>
        <v>273400</v>
      </c>
    </row>
    <row r="33" spans="1:8">
      <c r="A33" s="20" t="s">
        <v>41</v>
      </c>
      <c r="B33" s="20"/>
      <c r="C33" s="21" t="s">
        <v>7</v>
      </c>
      <c r="D33" s="21" t="s">
        <v>39</v>
      </c>
      <c r="E33" s="21" t="s">
        <v>123</v>
      </c>
      <c r="F33" s="9" t="s">
        <v>42</v>
      </c>
      <c r="G33" s="7">
        <v>273400</v>
      </c>
      <c r="H33" s="7">
        <v>273400</v>
      </c>
    </row>
    <row r="34" spans="1:8" ht="33.75">
      <c r="A34" s="20" t="s">
        <v>43</v>
      </c>
      <c r="B34" s="20"/>
      <c r="C34" s="21" t="s">
        <v>7</v>
      </c>
      <c r="D34" s="21" t="s">
        <v>39</v>
      </c>
      <c r="E34" s="21" t="s">
        <v>124</v>
      </c>
      <c r="F34" s="21"/>
      <c r="G34" s="10">
        <f>G35</f>
        <v>3044</v>
      </c>
      <c r="H34" s="10">
        <f>H35</f>
        <v>3044</v>
      </c>
    </row>
    <row r="35" spans="1:8">
      <c r="A35" s="20" t="s">
        <v>18</v>
      </c>
      <c r="B35" s="20"/>
      <c r="C35" s="21" t="s">
        <v>7</v>
      </c>
      <c r="D35" s="21" t="s">
        <v>39</v>
      </c>
      <c r="E35" s="21" t="s">
        <v>125</v>
      </c>
      <c r="F35" s="21" t="s">
        <v>19</v>
      </c>
      <c r="G35" s="10">
        <v>3044</v>
      </c>
      <c r="H35" s="10">
        <v>3044</v>
      </c>
    </row>
    <row r="36" spans="1:8">
      <c r="A36" s="19" t="s">
        <v>11</v>
      </c>
      <c r="B36" s="19"/>
      <c r="C36" s="21" t="s">
        <v>7</v>
      </c>
      <c r="D36" s="21" t="s">
        <v>39</v>
      </c>
      <c r="E36" s="21" t="s">
        <v>106</v>
      </c>
      <c r="F36" s="9"/>
      <c r="G36" s="7">
        <f>G37</f>
        <v>1200000</v>
      </c>
      <c r="H36" s="7">
        <f>H37</f>
        <v>1200000</v>
      </c>
    </row>
    <row r="37" spans="1:8" ht="22.5">
      <c r="A37" s="20" t="s">
        <v>44</v>
      </c>
      <c r="B37" s="20"/>
      <c r="C37" s="21" t="s">
        <v>7</v>
      </c>
      <c r="D37" s="21" t="s">
        <v>39</v>
      </c>
      <c r="E37" s="21" t="s">
        <v>120</v>
      </c>
      <c r="F37" s="9"/>
      <c r="G37" s="7">
        <f>G38</f>
        <v>1200000</v>
      </c>
      <c r="H37" s="7">
        <f>H38</f>
        <v>1200000</v>
      </c>
    </row>
    <row r="38" spans="1:8">
      <c r="A38" s="20" t="s">
        <v>18</v>
      </c>
      <c r="B38" s="20"/>
      <c r="C38" s="21" t="s">
        <v>7</v>
      </c>
      <c r="D38" s="21" t="s">
        <v>39</v>
      </c>
      <c r="E38" s="21" t="s">
        <v>120</v>
      </c>
      <c r="F38" s="9" t="s">
        <v>19</v>
      </c>
      <c r="G38" s="7">
        <v>1200000</v>
      </c>
      <c r="H38" s="7">
        <v>1200000</v>
      </c>
    </row>
    <row r="39" spans="1:8">
      <c r="A39" s="19" t="s">
        <v>45</v>
      </c>
      <c r="B39" s="19"/>
      <c r="C39" s="22" t="s">
        <v>10</v>
      </c>
      <c r="D39" s="22" t="s">
        <v>8</v>
      </c>
      <c r="E39" s="21"/>
      <c r="F39" s="6"/>
      <c r="G39" s="7">
        <f>G40</f>
        <v>471600</v>
      </c>
      <c r="H39" s="7">
        <f>H40</f>
        <v>495300</v>
      </c>
    </row>
    <row r="40" spans="1:8">
      <c r="A40" s="20" t="s">
        <v>46</v>
      </c>
      <c r="B40" s="20"/>
      <c r="C40" s="21" t="s">
        <v>10</v>
      </c>
      <c r="D40" s="21" t="s">
        <v>17</v>
      </c>
      <c r="E40" s="21"/>
      <c r="F40" s="9"/>
      <c r="G40" s="10">
        <f>SUM(G41)</f>
        <v>471600</v>
      </c>
      <c r="H40" s="10">
        <f>SUM(H41)</f>
        <v>495300</v>
      </c>
    </row>
    <row r="41" spans="1:8" ht="78.75">
      <c r="A41" s="23" t="s">
        <v>47</v>
      </c>
      <c r="B41" s="23"/>
      <c r="C41" s="21" t="s">
        <v>10</v>
      </c>
      <c r="D41" s="21" t="s">
        <v>17</v>
      </c>
      <c r="E41" s="21" t="s">
        <v>106</v>
      </c>
      <c r="F41" s="9"/>
      <c r="G41" s="10">
        <f>SUM(G43:G46)</f>
        <v>471600</v>
      </c>
      <c r="H41" s="10">
        <f>SUM(H43:H46)</f>
        <v>495300</v>
      </c>
    </row>
    <row r="42" spans="1:8" ht="22.5">
      <c r="A42" s="20" t="s">
        <v>48</v>
      </c>
      <c r="B42" s="20"/>
      <c r="C42" s="21" t="s">
        <v>10</v>
      </c>
      <c r="D42" s="21" t="s">
        <v>17</v>
      </c>
      <c r="E42" s="21" t="s">
        <v>126</v>
      </c>
      <c r="F42" s="9"/>
      <c r="G42" s="10">
        <f>SUM(G43:G46)</f>
        <v>471600</v>
      </c>
      <c r="H42" s="10">
        <f>SUM(H43:H46)</f>
        <v>495300</v>
      </c>
    </row>
    <row r="43" spans="1:8" ht="22.5">
      <c r="A43" s="11" t="s">
        <v>13</v>
      </c>
      <c r="B43" s="11"/>
      <c r="C43" s="21" t="s">
        <v>10</v>
      </c>
      <c r="D43" s="21" t="s">
        <v>17</v>
      </c>
      <c r="E43" s="21" t="s">
        <v>126</v>
      </c>
      <c r="F43" s="9" t="s">
        <v>14</v>
      </c>
      <c r="G43" s="10">
        <v>329000</v>
      </c>
      <c r="H43" s="10">
        <v>340000</v>
      </c>
    </row>
    <row r="44" spans="1:8" ht="33.75">
      <c r="A44" s="11" t="s">
        <v>104</v>
      </c>
      <c r="B44" s="11"/>
      <c r="C44" s="21" t="s">
        <v>10</v>
      </c>
      <c r="D44" s="21" t="s">
        <v>17</v>
      </c>
      <c r="E44" s="21" t="s">
        <v>126</v>
      </c>
      <c r="F44" s="9" t="s">
        <v>15</v>
      </c>
      <c r="G44" s="10">
        <v>100600</v>
      </c>
      <c r="H44" s="10">
        <v>103000</v>
      </c>
    </row>
    <row r="45" spans="1:8" ht="22.5">
      <c r="A45" s="13" t="s">
        <v>26</v>
      </c>
      <c r="B45" s="13"/>
      <c r="C45" s="21" t="s">
        <v>10</v>
      </c>
      <c r="D45" s="21" t="s">
        <v>17</v>
      </c>
      <c r="E45" s="21" t="s">
        <v>126</v>
      </c>
      <c r="F45" s="9" t="s">
        <v>27</v>
      </c>
      <c r="G45" s="10">
        <v>5800</v>
      </c>
      <c r="H45" s="10">
        <v>7000</v>
      </c>
    </row>
    <row r="46" spans="1:8">
      <c r="A46" s="20" t="s">
        <v>18</v>
      </c>
      <c r="B46" s="20"/>
      <c r="C46" s="21" t="s">
        <v>10</v>
      </c>
      <c r="D46" s="21" t="s">
        <v>17</v>
      </c>
      <c r="E46" s="21" t="s">
        <v>126</v>
      </c>
      <c r="F46" s="9" t="s">
        <v>19</v>
      </c>
      <c r="G46" s="10">
        <v>36200</v>
      </c>
      <c r="H46" s="10">
        <v>45300</v>
      </c>
    </row>
    <row r="47" spans="1:8" ht="21">
      <c r="A47" s="19" t="s">
        <v>49</v>
      </c>
      <c r="B47" s="19"/>
      <c r="C47" s="22" t="s">
        <v>17</v>
      </c>
      <c r="D47" s="22" t="s">
        <v>8</v>
      </c>
      <c r="E47" s="22"/>
      <c r="F47" s="6"/>
      <c r="G47" s="7">
        <f>G48+G53</f>
        <v>2500000</v>
      </c>
      <c r="H47" s="7">
        <f>H48+H53</f>
        <v>2500000</v>
      </c>
    </row>
    <row r="48" spans="1:8" ht="33.75">
      <c r="A48" s="20" t="s">
        <v>50</v>
      </c>
      <c r="B48" s="20"/>
      <c r="C48" s="21" t="s">
        <v>17</v>
      </c>
      <c r="D48" s="21" t="s">
        <v>51</v>
      </c>
      <c r="E48" s="21"/>
      <c r="F48" s="9"/>
      <c r="G48" s="10">
        <f>SUM(G49+G51)</f>
        <v>0</v>
      </c>
      <c r="H48" s="10">
        <f>SUM(H49+H51)</f>
        <v>0</v>
      </c>
    </row>
    <row r="49" spans="1:8" ht="45">
      <c r="A49" s="20" t="s">
        <v>52</v>
      </c>
      <c r="B49" s="20"/>
      <c r="C49" s="21" t="s">
        <v>17</v>
      </c>
      <c r="D49" s="21" t="s">
        <v>51</v>
      </c>
      <c r="E49" s="21" t="s">
        <v>127</v>
      </c>
      <c r="F49" s="21"/>
      <c r="G49" s="10">
        <v>0</v>
      </c>
      <c r="H49" s="10">
        <v>0</v>
      </c>
    </row>
    <row r="50" spans="1:8">
      <c r="A50" s="20" t="s">
        <v>18</v>
      </c>
      <c r="B50" s="20"/>
      <c r="C50" s="21" t="s">
        <v>17</v>
      </c>
      <c r="D50" s="21" t="s">
        <v>51</v>
      </c>
      <c r="E50" s="21" t="s">
        <v>127</v>
      </c>
      <c r="F50" s="21"/>
      <c r="G50" s="10">
        <v>0</v>
      </c>
      <c r="H50" s="10">
        <v>0</v>
      </c>
    </row>
    <row r="51" spans="1:8" ht="22.5">
      <c r="A51" s="20" t="s">
        <v>100</v>
      </c>
      <c r="B51" s="20"/>
      <c r="C51" s="21" t="s">
        <v>17</v>
      </c>
      <c r="D51" s="21" t="s">
        <v>51</v>
      </c>
      <c r="E51" s="21" t="s">
        <v>127</v>
      </c>
      <c r="F51" s="21"/>
      <c r="G51" s="10">
        <f>SUM(G52)</f>
        <v>0</v>
      </c>
      <c r="H51" s="10">
        <f>SUM(H52)</f>
        <v>0</v>
      </c>
    </row>
    <row r="52" spans="1:8">
      <c r="A52" s="20" t="s">
        <v>18</v>
      </c>
      <c r="B52" s="20"/>
      <c r="C52" s="21" t="s">
        <v>17</v>
      </c>
      <c r="D52" s="21" t="s">
        <v>51</v>
      </c>
      <c r="E52" s="21" t="s">
        <v>127</v>
      </c>
      <c r="F52" s="21" t="s">
        <v>19</v>
      </c>
      <c r="G52" s="10">
        <v>0</v>
      </c>
      <c r="H52" s="10">
        <v>0</v>
      </c>
    </row>
    <row r="53" spans="1:8">
      <c r="A53" s="19" t="s">
        <v>53</v>
      </c>
      <c r="B53" s="19"/>
      <c r="C53" s="21" t="s">
        <v>17</v>
      </c>
      <c r="D53" s="21" t="s">
        <v>54</v>
      </c>
      <c r="E53" s="21"/>
      <c r="F53" s="9"/>
      <c r="G53" s="10">
        <f t="shared" ref="G53:H55" si="0">G54</f>
        <v>2500000</v>
      </c>
      <c r="H53" s="10">
        <f t="shared" si="0"/>
        <v>2500000</v>
      </c>
    </row>
    <row r="54" spans="1:8" ht="21">
      <c r="A54" s="24" t="s">
        <v>55</v>
      </c>
      <c r="B54" s="24"/>
      <c r="C54" s="21" t="s">
        <v>17</v>
      </c>
      <c r="D54" s="21" t="s">
        <v>54</v>
      </c>
      <c r="E54" s="21" t="s">
        <v>106</v>
      </c>
      <c r="F54" s="9"/>
      <c r="G54" s="10">
        <f t="shared" si="0"/>
        <v>2500000</v>
      </c>
      <c r="H54" s="10">
        <f t="shared" si="0"/>
        <v>2500000</v>
      </c>
    </row>
    <row r="55" spans="1:8" ht="33.75">
      <c r="A55" s="23" t="s">
        <v>56</v>
      </c>
      <c r="B55" s="23"/>
      <c r="C55" s="21" t="s">
        <v>17</v>
      </c>
      <c r="D55" s="21" t="s">
        <v>54</v>
      </c>
      <c r="E55" s="21" t="s">
        <v>128</v>
      </c>
      <c r="F55" s="9"/>
      <c r="G55" s="10">
        <f t="shared" si="0"/>
        <v>2500000</v>
      </c>
      <c r="H55" s="10">
        <f t="shared" si="0"/>
        <v>2500000</v>
      </c>
    </row>
    <row r="56" spans="1:8">
      <c r="A56" s="20" t="s">
        <v>18</v>
      </c>
      <c r="B56" s="20"/>
      <c r="C56" s="21" t="s">
        <v>17</v>
      </c>
      <c r="D56" s="21" t="s">
        <v>54</v>
      </c>
      <c r="E56" s="21" t="s">
        <v>128</v>
      </c>
      <c r="F56" s="9" t="s">
        <v>19</v>
      </c>
      <c r="G56" s="10">
        <v>2500000</v>
      </c>
      <c r="H56" s="10">
        <v>2500000</v>
      </c>
    </row>
    <row r="57" spans="1:8">
      <c r="A57" s="19" t="s">
        <v>57</v>
      </c>
      <c r="B57" s="19"/>
      <c r="C57" s="22" t="s">
        <v>21</v>
      </c>
      <c r="D57" s="22" t="s">
        <v>8</v>
      </c>
      <c r="E57" s="21"/>
      <c r="F57" s="6"/>
      <c r="G57" s="7">
        <f>G58+G65</f>
        <v>26288844</v>
      </c>
      <c r="H57" s="7">
        <f>H58+H65</f>
        <v>26321908</v>
      </c>
    </row>
    <row r="58" spans="1:8">
      <c r="A58" s="19" t="s">
        <v>58</v>
      </c>
      <c r="B58" s="19"/>
      <c r="C58" s="21" t="s">
        <v>21</v>
      </c>
      <c r="D58" s="21" t="s">
        <v>51</v>
      </c>
      <c r="E58" s="21"/>
      <c r="F58" s="15"/>
      <c r="G58" s="10">
        <f>G62+G59</f>
        <v>25888844</v>
      </c>
      <c r="H58" s="10">
        <f>H62+H59</f>
        <v>25921908</v>
      </c>
    </row>
    <row r="59" spans="1:8" ht="21">
      <c r="A59" s="19" t="s">
        <v>40</v>
      </c>
      <c r="B59" s="19"/>
      <c r="C59" s="21" t="s">
        <v>21</v>
      </c>
      <c r="D59" s="21" t="s">
        <v>51</v>
      </c>
      <c r="E59" s="21" t="s">
        <v>106</v>
      </c>
      <c r="F59" s="6"/>
      <c r="G59" s="7">
        <f>G60</f>
        <v>2598274</v>
      </c>
      <c r="H59" s="7">
        <f>H60</f>
        <v>2699038</v>
      </c>
    </row>
    <row r="60" spans="1:8" ht="56.25">
      <c r="A60" s="20" t="s">
        <v>59</v>
      </c>
      <c r="B60" s="20"/>
      <c r="C60" s="21" t="s">
        <v>21</v>
      </c>
      <c r="D60" s="21" t="s">
        <v>51</v>
      </c>
      <c r="E60" s="21" t="s">
        <v>129</v>
      </c>
      <c r="F60" s="15"/>
      <c r="G60" s="10">
        <v>2598274</v>
      </c>
      <c r="H60" s="10">
        <v>2699038</v>
      </c>
    </row>
    <row r="61" spans="1:8">
      <c r="A61" s="20" t="s">
        <v>18</v>
      </c>
      <c r="B61" s="20"/>
      <c r="C61" s="21" t="s">
        <v>21</v>
      </c>
      <c r="D61" s="21" t="s">
        <v>51</v>
      </c>
      <c r="E61" s="21" t="s">
        <v>129</v>
      </c>
      <c r="F61" s="15" t="s">
        <v>19</v>
      </c>
      <c r="G61" s="10">
        <v>2598274</v>
      </c>
      <c r="H61" s="10">
        <v>2699038</v>
      </c>
    </row>
    <row r="62" spans="1:8" ht="21">
      <c r="A62" s="25" t="s">
        <v>55</v>
      </c>
      <c r="B62" s="25"/>
      <c r="C62" s="21" t="s">
        <v>21</v>
      </c>
      <c r="D62" s="21" t="s">
        <v>51</v>
      </c>
      <c r="E62" s="21" t="s">
        <v>106</v>
      </c>
      <c r="F62" s="15"/>
      <c r="G62" s="10">
        <f>SUM(G63)</f>
        <v>23290570</v>
      </c>
      <c r="H62" s="10">
        <f>SUM(H63)</f>
        <v>23222870</v>
      </c>
    </row>
    <row r="63" spans="1:8" ht="45">
      <c r="A63" s="20" t="s">
        <v>60</v>
      </c>
      <c r="B63" s="20"/>
      <c r="C63" s="21" t="s">
        <v>21</v>
      </c>
      <c r="D63" s="21" t="s">
        <v>51</v>
      </c>
      <c r="E63" s="21" t="s">
        <v>130</v>
      </c>
      <c r="F63" s="15"/>
      <c r="G63" s="10">
        <f>SUM(G64)</f>
        <v>23290570</v>
      </c>
      <c r="H63" s="10">
        <f>SUM(H64)</f>
        <v>23222870</v>
      </c>
    </row>
    <row r="64" spans="1:8">
      <c r="A64" s="20" t="s">
        <v>18</v>
      </c>
      <c r="B64" s="20"/>
      <c r="C64" s="21" t="s">
        <v>61</v>
      </c>
      <c r="D64" s="21" t="s">
        <v>51</v>
      </c>
      <c r="E64" s="21" t="s">
        <v>130</v>
      </c>
      <c r="F64" s="15" t="s">
        <v>19</v>
      </c>
      <c r="G64" s="10">
        <v>23290570</v>
      </c>
      <c r="H64" s="10">
        <v>23222870</v>
      </c>
    </row>
    <row r="65" spans="1:8">
      <c r="A65" s="20" t="s">
        <v>62</v>
      </c>
      <c r="B65" s="20"/>
      <c r="C65" s="21" t="s">
        <v>21</v>
      </c>
      <c r="D65" s="21" t="s">
        <v>63</v>
      </c>
      <c r="E65" s="21"/>
      <c r="F65" s="15"/>
      <c r="G65" s="7">
        <f>G66</f>
        <v>400000</v>
      </c>
      <c r="H65" s="7">
        <f>H66</f>
        <v>400000</v>
      </c>
    </row>
    <row r="66" spans="1:8">
      <c r="A66" s="24" t="s">
        <v>11</v>
      </c>
      <c r="B66" s="24"/>
      <c r="C66" s="21" t="s">
        <v>21</v>
      </c>
      <c r="D66" s="21" t="s">
        <v>63</v>
      </c>
      <c r="E66" s="21" t="s">
        <v>106</v>
      </c>
      <c r="F66" s="15"/>
      <c r="G66" s="7">
        <f>G67+G69</f>
        <v>400000</v>
      </c>
      <c r="H66" s="7">
        <f>H67+H69</f>
        <v>400000</v>
      </c>
    </row>
    <row r="67" spans="1:8">
      <c r="A67" s="20" t="s">
        <v>64</v>
      </c>
      <c r="B67" s="20"/>
      <c r="C67" s="21" t="s">
        <v>21</v>
      </c>
      <c r="D67" s="21" t="s">
        <v>63</v>
      </c>
      <c r="E67" s="21" t="s">
        <v>131</v>
      </c>
      <c r="F67" s="15"/>
      <c r="G67" s="10">
        <f>G68</f>
        <v>200000</v>
      </c>
      <c r="H67" s="10">
        <f>H68</f>
        <v>200000</v>
      </c>
    </row>
    <row r="68" spans="1:8">
      <c r="A68" s="20" t="s">
        <v>18</v>
      </c>
      <c r="B68" s="20"/>
      <c r="C68" s="21" t="s">
        <v>21</v>
      </c>
      <c r="D68" s="21" t="s">
        <v>63</v>
      </c>
      <c r="E68" s="21" t="s">
        <v>131</v>
      </c>
      <c r="F68" s="15" t="s">
        <v>19</v>
      </c>
      <c r="G68" s="10">
        <v>200000</v>
      </c>
      <c r="H68" s="10">
        <v>200000</v>
      </c>
    </row>
    <row r="69" spans="1:8" ht="31.5">
      <c r="A69" s="26" t="s">
        <v>65</v>
      </c>
      <c r="B69" s="26"/>
      <c r="C69" s="21" t="s">
        <v>21</v>
      </c>
      <c r="D69" s="21" t="s">
        <v>63</v>
      </c>
      <c r="E69" s="22" t="s">
        <v>132</v>
      </c>
      <c r="F69" s="15"/>
      <c r="G69" s="10">
        <f>G70</f>
        <v>200000</v>
      </c>
      <c r="H69" s="10">
        <f>H70</f>
        <v>200000</v>
      </c>
    </row>
    <row r="70" spans="1:8">
      <c r="A70" s="20" t="s">
        <v>18</v>
      </c>
      <c r="B70" s="20"/>
      <c r="C70" s="21" t="s">
        <v>21</v>
      </c>
      <c r="D70" s="21" t="s">
        <v>63</v>
      </c>
      <c r="E70" s="21" t="s">
        <v>132</v>
      </c>
      <c r="F70" s="15" t="s">
        <v>19</v>
      </c>
      <c r="G70" s="10">
        <v>200000</v>
      </c>
      <c r="H70" s="10">
        <v>200000</v>
      </c>
    </row>
    <row r="71" spans="1:8">
      <c r="A71" s="19" t="s">
        <v>66</v>
      </c>
      <c r="B71" s="19"/>
      <c r="C71" s="22" t="s">
        <v>67</v>
      </c>
      <c r="D71" s="22" t="s">
        <v>8</v>
      </c>
      <c r="E71" s="21"/>
      <c r="F71" s="6"/>
      <c r="G71" s="7">
        <f>G72+G79+G87+G104</f>
        <v>22441085</v>
      </c>
      <c r="H71" s="7">
        <f>H72+H79+H87+H104</f>
        <v>23039085</v>
      </c>
    </row>
    <row r="72" spans="1:8">
      <c r="A72" s="20" t="s">
        <v>68</v>
      </c>
      <c r="B72" s="20"/>
      <c r="C72" s="21" t="s">
        <v>67</v>
      </c>
      <c r="D72" s="21" t="s">
        <v>7</v>
      </c>
      <c r="E72" s="21"/>
      <c r="F72" s="9"/>
      <c r="G72" s="10">
        <f>G77+G73</f>
        <v>4078</v>
      </c>
      <c r="H72" s="10">
        <f>H77+H73</f>
        <v>4078</v>
      </c>
    </row>
    <row r="73" spans="1:8" ht="21">
      <c r="A73" s="19" t="s">
        <v>40</v>
      </c>
      <c r="B73" s="19"/>
      <c r="C73" s="21" t="s">
        <v>67</v>
      </c>
      <c r="D73" s="21" t="s">
        <v>7</v>
      </c>
      <c r="E73" s="21" t="s">
        <v>106</v>
      </c>
      <c r="F73" s="9"/>
      <c r="G73" s="10">
        <f>G74</f>
        <v>4078</v>
      </c>
      <c r="H73" s="10">
        <f>H74</f>
        <v>4078</v>
      </c>
    </row>
    <row r="74" spans="1:8" ht="78.75">
      <c r="A74" s="20" t="s">
        <v>69</v>
      </c>
      <c r="B74" s="20"/>
      <c r="C74" s="21" t="s">
        <v>67</v>
      </c>
      <c r="D74" s="21" t="s">
        <v>7</v>
      </c>
      <c r="E74" s="21" t="s">
        <v>133</v>
      </c>
      <c r="F74" s="15"/>
      <c r="G74" s="10">
        <f>SUM(G75)</f>
        <v>4078</v>
      </c>
      <c r="H74" s="10">
        <f>SUM(H75)</f>
        <v>4078</v>
      </c>
    </row>
    <row r="75" spans="1:8">
      <c r="A75" s="20" t="s">
        <v>18</v>
      </c>
      <c r="B75" s="20"/>
      <c r="C75" s="21" t="s">
        <v>67</v>
      </c>
      <c r="D75" s="21" t="s">
        <v>7</v>
      </c>
      <c r="E75" s="21" t="s">
        <v>133</v>
      </c>
      <c r="F75" s="15" t="s">
        <v>19</v>
      </c>
      <c r="G75" s="10">
        <v>4078</v>
      </c>
      <c r="H75" s="10">
        <v>4078</v>
      </c>
    </row>
    <row r="76" spans="1:8" ht="21">
      <c r="A76" s="25" t="s">
        <v>55</v>
      </c>
      <c r="B76" s="25"/>
      <c r="C76" s="21" t="s">
        <v>67</v>
      </c>
      <c r="D76" s="21" t="s">
        <v>7</v>
      </c>
      <c r="E76" s="21" t="s">
        <v>106</v>
      </c>
      <c r="F76" s="15"/>
      <c r="G76" s="10">
        <f>G77</f>
        <v>0</v>
      </c>
      <c r="H76" s="10">
        <f>H77</f>
        <v>0</v>
      </c>
    </row>
    <row r="77" spans="1:8">
      <c r="A77" s="20" t="s">
        <v>70</v>
      </c>
      <c r="B77" s="20"/>
      <c r="C77" s="21" t="s">
        <v>67</v>
      </c>
      <c r="D77" s="21" t="s">
        <v>7</v>
      </c>
      <c r="E77" s="21" t="s">
        <v>134</v>
      </c>
      <c r="F77" s="9"/>
      <c r="G77" s="10">
        <f>G78</f>
        <v>0</v>
      </c>
      <c r="H77" s="10">
        <f>H78</f>
        <v>0</v>
      </c>
    </row>
    <row r="78" spans="1:8">
      <c r="A78" s="20" t="s">
        <v>18</v>
      </c>
      <c r="B78" s="20"/>
      <c r="C78" s="21" t="s">
        <v>67</v>
      </c>
      <c r="D78" s="21" t="s">
        <v>7</v>
      </c>
      <c r="E78" s="21" t="s">
        <v>134</v>
      </c>
      <c r="F78" s="9" t="s">
        <v>19</v>
      </c>
      <c r="G78" s="10">
        <v>0</v>
      </c>
      <c r="H78" s="10">
        <v>0</v>
      </c>
    </row>
    <row r="79" spans="1:8">
      <c r="A79" s="34" t="s">
        <v>71</v>
      </c>
      <c r="B79" s="34"/>
      <c r="C79" s="21" t="s">
        <v>67</v>
      </c>
      <c r="D79" s="21" t="s">
        <v>10</v>
      </c>
      <c r="E79" s="21"/>
      <c r="F79" s="15"/>
      <c r="G79" s="7">
        <f>G80+G83</f>
        <v>4771288</v>
      </c>
      <c r="H79" s="7">
        <f>H80+H83</f>
        <v>4871288</v>
      </c>
    </row>
    <row r="80" spans="1:8" ht="21">
      <c r="A80" s="19" t="s">
        <v>40</v>
      </c>
      <c r="B80" s="19"/>
      <c r="C80" s="21" t="s">
        <v>67</v>
      </c>
      <c r="D80" s="21" t="s">
        <v>10</v>
      </c>
      <c r="E80" s="21" t="s">
        <v>106</v>
      </c>
      <c r="F80" s="15"/>
      <c r="G80" s="7">
        <f>G81</f>
        <v>371288</v>
      </c>
      <c r="H80" s="7">
        <f>H81</f>
        <v>371288</v>
      </c>
    </row>
    <row r="81" spans="1:8" ht="67.5">
      <c r="A81" s="20" t="s">
        <v>72</v>
      </c>
      <c r="B81" s="20"/>
      <c r="C81" s="21" t="s">
        <v>67</v>
      </c>
      <c r="D81" s="21" t="s">
        <v>10</v>
      </c>
      <c r="E81" s="21" t="s">
        <v>135</v>
      </c>
      <c r="F81" s="15"/>
      <c r="G81" s="10">
        <f>G82</f>
        <v>371288</v>
      </c>
      <c r="H81" s="10">
        <f>H82</f>
        <v>371288</v>
      </c>
    </row>
    <row r="82" spans="1:8">
      <c r="A82" s="20" t="s">
        <v>18</v>
      </c>
      <c r="B82" s="20"/>
      <c r="C82" s="21" t="s">
        <v>67</v>
      </c>
      <c r="D82" s="21" t="s">
        <v>10</v>
      </c>
      <c r="E82" s="21" t="s">
        <v>135</v>
      </c>
      <c r="F82" s="15" t="s">
        <v>19</v>
      </c>
      <c r="G82" s="10">
        <v>371288</v>
      </c>
      <c r="H82" s="10">
        <v>371288</v>
      </c>
    </row>
    <row r="83" spans="1:8" ht="21">
      <c r="A83" s="25" t="s">
        <v>55</v>
      </c>
      <c r="B83" s="25"/>
      <c r="C83" s="21" t="s">
        <v>67</v>
      </c>
      <c r="D83" s="21" t="s">
        <v>10</v>
      </c>
      <c r="E83" s="21" t="s">
        <v>106</v>
      </c>
      <c r="F83" s="15"/>
      <c r="G83" s="10">
        <f>G84</f>
        <v>4400000</v>
      </c>
      <c r="H83" s="10">
        <f>H84</f>
        <v>4500000</v>
      </c>
    </row>
    <row r="84" spans="1:8" ht="45">
      <c r="A84" s="23" t="s">
        <v>73</v>
      </c>
      <c r="B84" s="23"/>
      <c r="C84" s="21" t="s">
        <v>67</v>
      </c>
      <c r="D84" s="21" t="s">
        <v>10</v>
      </c>
      <c r="E84" s="21" t="s">
        <v>136</v>
      </c>
      <c r="F84" s="15"/>
      <c r="G84" s="10">
        <f>G85+G86</f>
        <v>4400000</v>
      </c>
      <c r="H84" s="10">
        <f>H85+H86</f>
        <v>4500000</v>
      </c>
    </row>
    <row r="85" spans="1:8" ht="22.5">
      <c r="A85" s="20" t="s">
        <v>74</v>
      </c>
      <c r="B85" s="20"/>
      <c r="C85" s="21" t="s">
        <v>67</v>
      </c>
      <c r="D85" s="21" t="s">
        <v>10</v>
      </c>
      <c r="E85" s="21" t="s">
        <v>136</v>
      </c>
      <c r="F85" s="15" t="s">
        <v>75</v>
      </c>
      <c r="G85" s="10">
        <v>1700000</v>
      </c>
      <c r="H85" s="10">
        <v>2000000</v>
      </c>
    </row>
    <row r="86" spans="1:8">
      <c r="A86" s="20" t="s">
        <v>18</v>
      </c>
      <c r="B86" s="20"/>
      <c r="C86" s="21" t="s">
        <v>67</v>
      </c>
      <c r="D86" s="21" t="s">
        <v>10</v>
      </c>
      <c r="E86" s="21" t="s">
        <v>136</v>
      </c>
      <c r="F86" s="15" t="s">
        <v>19</v>
      </c>
      <c r="G86" s="10">
        <v>2700000</v>
      </c>
      <c r="H86" s="10">
        <v>2500000</v>
      </c>
    </row>
    <row r="87" spans="1:8">
      <c r="A87" s="36" t="s">
        <v>76</v>
      </c>
      <c r="B87" s="36"/>
      <c r="C87" s="21" t="s">
        <v>67</v>
      </c>
      <c r="D87" s="21" t="s">
        <v>17</v>
      </c>
      <c r="E87" s="21"/>
      <c r="F87" s="15"/>
      <c r="G87" s="7">
        <f>G88+G93</f>
        <v>17665719</v>
      </c>
      <c r="H87" s="7">
        <f>H88+H93</f>
        <v>18163719</v>
      </c>
    </row>
    <row r="88" spans="1:8" ht="21">
      <c r="A88" s="19" t="s">
        <v>40</v>
      </c>
      <c r="B88" s="19"/>
      <c r="C88" s="21" t="s">
        <v>67</v>
      </c>
      <c r="D88" s="21" t="s">
        <v>17</v>
      </c>
      <c r="E88" s="21" t="s">
        <v>106</v>
      </c>
      <c r="F88" s="15"/>
      <c r="G88" s="10">
        <f>G89+G91</f>
        <v>1263719</v>
      </c>
      <c r="H88" s="10">
        <f>H89+H91</f>
        <v>1263719</v>
      </c>
    </row>
    <row r="89" spans="1:8" ht="33.75">
      <c r="A89" s="20" t="s">
        <v>77</v>
      </c>
      <c r="B89" s="20"/>
      <c r="C89" s="21" t="s">
        <v>67</v>
      </c>
      <c r="D89" s="21" t="s">
        <v>17</v>
      </c>
      <c r="E89" s="21" t="s">
        <v>137</v>
      </c>
      <c r="F89" s="21"/>
      <c r="G89" s="10">
        <f>G90</f>
        <v>1216780</v>
      </c>
      <c r="H89" s="10">
        <f>H90</f>
        <v>1216780</v>
      </c>
    </row>
    <row r="90" spans="1:8">
      <c r="A90" s="20" t="s">
        <v>18</v>
      </c>
      <c r="B90" s="20"/>
      <c r="C90" s="21" t="s">
        <v>67</v>
      </c>
      <c r="D90" s="21" t="s">
        <v>17</v>
      </c>
      <c r="E90" s="21" t="s">
        <v>137</v>
      </c>
      <c r="F90" s="21" t="s">
        <v>19</v>
      </c>
      <c r="G90" s="10">
        <v>1216780</v>
      </c>
      <c r="H90" s="10">
        <v>1216780</v>
      </c>
    </row>
    <row r="91" spans="1:8" ht="33.75">
      <c r="A91" s="20" t="s">
        <v>78</v>
      </c>
      <c r="B91" s="20"/>
      <c r="C91" s="21" t="s">
        <v>67</v>
      </c>
      <c r="D91" s="21" t="s">
        <v>17</v>
      </c>
      <c r="E91" s="21" t="s">
        <v>138</v>
      </c>
      <c r="F91" s="21"/>
      <c r="G91" s="10">
        <f>G92</f>
        <v>46939</v>
      </c>
      <c r="H91" s="10">
        <f>H92</f>
        <v>46939</v>
      </c>
    </row>
    <row r="92" spans="1:8">
      <c r="A92" s="20" t="s">
        <v>18</v>
      </c>
      <c r="B92" s="20"/>
      <c r="C92" s="21" t="s">
        <v>67</v>
      </c>
      <c r="D92" s="21" t="s">
        <v>17</v>
      </c>
      <c r="E92" s="21" t="s">
        <v>138</v>
      </c>
      <c r="F92" s="21" t="s">
        <v>19</v>
      </c>
      <c r="G92" s="10">
        <v>46939</v>
      </c>
      <c r="H92" s="10">
        <v>46939</v>
      </c>
    </row>
    <row r="93" spans="1:8" ht="21">
      <c r="A93" s="25" t="s">
        <v>55</v>
      </c>
      <c r="B93" s="25"/>
      <c r="C93" s="21" t="s">
        <v>67</v>
      </c>
      <c r="D93" s="21" t="s">
        <v>17</v>
      </c>
      <c r="E93" s="21" t="s">
        <v>106</v>
      </c>
      <c r="F93" s="27"/>
      <c r="G93" s="10">
        <f>G94+G96+G98+G101</f>
        <v>16402000</v>
      </c>
      <c r="H93" s="10">
        <f>H94+H96+H98+H101</f>
        <v>16900000</v>
      </c>
    </row>
    <row r="94" spans="1:8" ht="15" customHeight="1">
      <c r="A94" s="28" t="s">
        <v>79</v>
      </c>
      <c r="B94" s="28"/>
      <c r="C94" s="21" t="s">
        <v>67</v>
      </c>
      <c r="D94" s="21" t="s">
        <v>17</v>
      </c>
      <c r="E94" s="21" t="s">
        <v>139</v>
      </c>
      <c r="F94" s="15"/>
      <c r="G94" s="10">
        <f>G95</f>
        <v>10000000</v>
      </c>
      <c r="H94" s="10">
        <f>H95</f>
        <v>10000000</v>
      </c>
    </row>
    <row r="95" spans="1:8">
      <c r="A95" s="20" t="s">
        <v>18</v>
      </c>
      <c r="B95" s="20"/>
      <c r="C95" s="21" t="s">
        <v>67</v>
      </c>
      <c r="D95" s="21" t="s">
        <v>17</v>
      </c>
      <c r="E95" s="21" t="s">
        <v>139</v>
      </c>
      <c r="F95" s="15" t="s">
        <v>19</v>
      </c>
      <c r="G95" s="10">
        <v>10000000</v>
      </c>
      <c r="H95" s="10">
        <v>10000000</v>
      </c>
    </row>
    <row r="96" spans="1:8">
      <c r="A96" s="29" t="s">
        <v>80</v>
      </c>
      <c r="B96" s="29"/>
      <c r="C96" s="21" t="s">
        <v>67</v>
      </c>
      <c r="D96" s="21" t="s">
        <v>17</v>
      </c>
      <c r="E96" s="21" t="s">
        <v>140</v>
      </c>
      <c r="F96" s="15"/>
      <c r="G96" s="10">
        <f>G97</f>
        <v>1000000</v>
      </c>
      <c r="H96" s="10">
        <f>H97</f>
        <v>1000000</v>
      </c>
    </row>
    <row r="97" spans="1:8">
      <c r="A97" s="20" t="s">
        <v>18</v>
      </c>
      <c r="B97" s="20"/>
      <c r="C97" s="21" t="s">
        <v>67</v>
      </c>
      <c r="D97" s="21" t="s">
        <v>17</v>
      </c>
      <c r="E97" s="21" t="s">
        <v>140</v>
      </c>
      <c r="F97" s="15" t="s">
        <v>19</v>
      </c>
      <c r="G97" s="10">
        <v>1000000</v>
      </c>
      <c r="H97" s="10">
        <v>1000000</v>
      </c>
    </row>
    <row r="98" spans="1:8">
      <c r="A98" s="20" t="s">
        <v>81</v>
      </c>
      <c r="B98" s="20"/>
      <c r="C98" s="21" t="s">
        <v>67</v>
      </c>
      <c r="D98" s="21" t="s">
        <v>17</v>
      </c>
      <c r="E98" s="21" t="s">
        <v>141</v>
      </c>
      <c r="F98" s="15"/>
      <c r="G98" s="10">
        <f>G99+G100</f>
        <v>300000</v>
      </c>
      <c r="H98" s="10">
        <f>H99+H100</f>
        <v>300000</v>
      </c>
    </row>
    <row r="99" spans="1:8" ht="22.5">
      <c r="A99" s="20" t="s">
        <v>74</v>
      </c>
      <c r="B99" s="20"/>
      <c r="C99" s="21" t="s">
        <v>67</v>
      </c>
      <c r="D99" s="21" t="s">
        <v>17</v>
      </c>
      <c r="E99" s="21" t="s">
        <v>141</v>
      </c>
      <c r="F99" s="15" t="s">
        <v>75</v>
      </c>
      <c r="G99" s="10"/>
      <c r="H99" s="10"/>
    </row>
    <row r="100" spans="1:8">
      <c r="A100" s="20" t="s">
        <v>18</v>
      </c>
      <c r="B100" s="20"/>
      <c r="C100" s="21" t="s">
        <v>67</v>
      </c>
      <c r="D100" s="21" t="s">
        <v>17</v>
      </c>
      <c r="E100" s="21" t="s">
        <v>141</v>
      </c>
      <c r="F100" s="15" t="s">
        <v>19</v>
      </c>
      <c r="G100" s="10">
        <v>300000</v>
      </c>
      <c r="H100" s="10">
        <v>300000</v>
      </c>
    </row>
    <row r="101" spans="1:8">
      <c r="A101" s="20" t="s">
        <v>82</v>
      </c>
      <c r="B101" s="20"/>
      <c r="C101" s="21" t="s">
        <v>67</v>
      </c>
      <c r="D101" s="21" t="s">
        <v>17</v>
      </c>
      <c r="E101" s="21" t="s">
        <v>142</v>
      </c>
      <c r="F101" s="15"/>
      <c r="G101" s="10">
        <f>SUM(G102:G103)</f>
        <v>5102000</v>
      </c>
      <c r="H101" s="10">
        <f>SUM(H102:H103)</f>
        <v>5600000</v>
      </c>
    </row>
    <row r="102" spans="1:8" ht="22.5">
      <c r="A102" s="20" t="s">
        <v>74</v>
      </c>
      <c r="B102" s="20"/>
      <c r="C102" s="21" t="s">
        <v>67</v>
      </c>
      <c r="D102" s="21" t="s">
        <v>17</v>
      </c>
      <c r="E102" s="21" t="s">
        <v>142</v>
      </c>
      <c r="F102" s="15" t="s">
        <v>75</v>
      </c>
      <c r="G102" s="10"/>
      <c r="H102" s="10"/>
    </row>
    <row r="103" spans="1:8" ht="30.75" customHeight="1">
      <c r="A103" s="20" t="s">
        <v>18</v>
      </c>
      <c r="B103" s="20"/>
      <c r="C103" s="21" t="s">
        <v>67</v>
      </c>
      <c r="D103" s="21" t="s">
        <v>17</v>
      </c>
      <c r="E103" s="21" t="s">
        <v>142</v>
      </c>
      <c r="F103" s="15" t="s">
        <v>19</v>
      </c>
      <c r="G103" s="10">
        <v>5102000</v>
      </c>
      <c r="H103" s="10">
        <v>5600000</v>
      </c>
    </row>
    <row r="104" spans="1:8" ht="22.5">
      <c r="A104" s="29" t="s">
        <v>83</v>
      </c>
      <c r="B104" s="29"/>
      <c r="C104" s="21" t="s">
        <v>67</v>
      </c>
      <c r="D104" s="21" t="s">
        <v>67</v>
      </c>
      <c r="E104" s="21"/>
      <c r="F104" s="15"/>
      <c r="G104" s="7">
        <f>SUM(G105)</f>
        <v>0</v>
      </c>
      <c r="H104" s="7">
        <f>SUM(H105)</f>
        <v>0</v>
      </c>
    </row>
    <row r="105" spans="1:8" ht="21">
      <c r="A105" s="24" t="s">
        <v>84</v>
      </c>
      <c r="B105" s="24"/>
      <c r="C105" s="21" t="s">
        <v>67</v>
      </c>
      <c r="D105" s="21" t="s">
        <v>67</v>
      </c>
      <c r="E105" s="21" t="s">
        <v>106</v>
      </c>
      <c r="F105" s="15"/>
      <c r="G105" s="10">
        <f>SUM(G109+G106)</f>
        <v>0</v>
      </c>
      <c r="H105" s="10">
        <f>SUM(H109+H106)</f>
        <v>0</v>
      </c>
    </row>
    <row r="106" spans="1:8" ht="21">
      <c r="A106" s="19" t="s">
        <v>40</v>
      </c>
      <c r="B106" s="19"/>
      <c r="C106" s="21" t="s">
        <v>67</v>
      </c>
      <c r="D106" s="21" t="s">
        <v>67</v>
      </c>
      <c r="E106" s="21" t="s">
        <v>143</v>
      </c>
      <c r="F106" s="15"/>
      <c r="G106" s="10">
        <f>SUM(G107)</f>
        <v>0</v>
      </c>
      <c r="H106" s="10">
        <f>SUM(H107)</f>
        <v>0</v>
      </c>
    </row>
    <row r="107" spans="1:8" ht="20.25" customHeight="1">
      <c r="A107" s="20" t="s">
        <v>107</v>
      </c>
      <c r="B107" s="20"/>
      <c r="C107" s="21" t="s">
        <v>67</v>
      </c>
      <c r="D107" s="21" t="s">
        <v>67</v>
      </c>
      <c r="E107" s="21" t="s">
        <v>144</v>
      </c>
      <c r="F107" s="15"/>
      <c r="G107" s="10">
        <f>SUM(G108)</f>
        <v>0</v>
      </c>
      <c r="H107" s="10">
        <f>SUM(H108)</f>
        <v>0</v>
      </c>
    </row>
    <row r="108" spans="1:8" ht="33.75">
      <c r="A108" s="29" t="s">
        <v>86</v>
      </c>
      <c r="B108" s="29"/>
      <c r="C108" s="21" t="s">
        <v>67</v>
      </c>
      <c r="D108" s="21" t="s">
        <v>67</v>
      </c>
      <c r="E108" s="21" t="s">
        <v>144</v>
      </c>
      <c r="F108" s="15" t="s">
        <v>87</v>
      </c>
      <c r="G108" s="10">
        <v>0</v>
      </c>
      <c r="H108" s="10">
        <v>0</v>
      </c>
    </row>
    <row r="109" spans="1:8" ht="21">
      <c r="A109" s="25" t="s">
        <v>55</v>
      </c>
      <c r="B109" s="25"/>
      <c r="C109" s="21" t="s">
        <v>67</v>
      </c>
      <c r="D109" s="21" t="s">
        <v>67</v>
      </c>
      <c r="E109" s="21" t="s">
        <v>106</v>
      </c>
      <c r="F109" s="15"/>
      <c r="G109" s="10">
        <f>G110</f>
        <v>0</v>
      </c>
      <c r="H109" s="10">
        <f>H110</f>
        <v>0</v>
      </c>
    </row>
    <row r="110" spans="1:8">
      <c r="A110" s="23" t="s">
        <v>85</v>
      </c>
      <c r="B110" s="23"/>
      <c r="C110" s="21" t="s">
        <v>67</v>
      </c>
      <c r="D110" s="21" t="s">
        <v>67</v>
      </c>
      <c r="E110" s="21" t="s">
        <v>144</v>
      </c>
      <c r="F110" s="15"/>
      <c r="G110" s="10">
        <v>0</v>
      </c>
      <c r="H110" s="10">
        <v>0</v>
      </c>
    </row>
    <row r="111" spans="1:8" ht="33.75">
      <c r="A111" s="29" t="s">
        <v>86</v>
      </c>
      <c r="B111" s="29"/>
      <c r="C111" s="21" t="s">
        <v>67</v>
      </c>
      <c r="D111" s="21" t="s">
        <v>67</v>
      </c>
      <c r="E111" s="21" t="s">
        <v>144</v>
      </c>
      <c r="F111" s="15" t="s">
        <v>87</v>
      </c>
      <c r="G111" s="10">
        <v>0</v>
      </c>
      <c r="H111" s="10">
        <v>0</v>
      </c>
    </row>
    <row r="112" spans="1:8">
      <c r="A112" s="36" t="s">
        <v>89</v>
      </c>
      <c r="B112" s="36"/>
      <c r="C112" s="22" t="s">
        <v>90</v>
      </c>
      <c r="D112" s="22" t="s">
        <v>8</v>
      </c>
      <c r="E112" s="22"/>
      <c r="F112" s="14"/>
      <c r="G112" s="7">
        <f>G113</f>
        <v>1525800</v>
      </c>
      <c r="H112" s="7">
        <f>H113</f>
        <v>1025800</v>
      </c>
    </row>
    <row r="113" spans="1:8">
      <c r="A113" s="20" t="s">
        <v>91</v>
      </c>
      <c r="B113" s="20"/>
      <c r="C113" s="21" t="s">
        <v>90</v>
      </c>
      <c r="D113" s="21" t="s">
        <v>21</v>
      </c>
      <c r="E113" s="21"/>
      <c r="F113" s="15"/>
      <c r="G113" s="10">
        <f>G114</f>
        <v>1525800</v>
      </c>
      <c r="H113" s="10">
        <f>H114</f>
        <v>1025800</v>
      </c>
    </row>
    <row r="114" spans="1:8" ht="22.5">
      <c r="A114" s="23" t="s">
        <v>88</v>
      </c>
      <c r="B114" s="23"/>
      <c r="C114" s="21" t="s">
        <v>90</v>
      </c>
      <c r="D114" s="21" t="s">
        <v>21</v>
      </c>
      <c r="E114" s="21" t="s">
        <v>145</v>
      </c>
      <c r="F114" s="15"/>
      <c r="G114" s="10">
        <f>G116+G115</f>
        <v>1525800</v>
      </c>
      <c r="H114" s="10">
        <f>H116+H115</f>
        <v>1025800</v>
      </c>
    </row>
    <row r="115" spans="1:8" ht="22.5">
      <c r="A115" s="13" t="s">
        <v>26</v>
      </c>
      <c r="B115" s="13"/>
      <c r="C115" s="21" t="s">
        <v>90</v>
      </c>
      <c r="D115" s="21" t="s">
        <v>21</v>
      </c>
      <c r="E115" s="21" t="s">
        <v>145</v>
      </c>
      <c r="F115" s="15" t="s">
        <v>27</v>
      </c>
      <c r="G115" s="10">
        <v>25800</v>
      </c>
      <c r="H115" s="10">
        <v>25800</v>
      </c>
    </row>
    <row r="116" spans="1:8">
      <c r="A116" s="20" t="s">
        <v>18</v>
      </c>
      <c r="B116" s="20"/>
      <c r="C116" s="21" t="s">
        <v>90</v>
      </c>
      <c r="D116" s="21" t="s">
        <v>21</v>
      </c>
      <c r="E116" s="21" t="s">
        <v>145</v>
      </c>
      <c r="F116" s="15" t="s">
        <v>19</v>
      </c>
      <c r="G116" s="10">
        <v>1500000</v>
      </c>
      <c r="H116" s="10">
        <v>1000000</v>
      </c>
    </row>
    <row r="117" spans="1:8">
      <c r="A117" s="19" t="s">
        <v>92</v>
      </c>
      <c r="B117" s="19"/>
      <c r="C117" s="21" t="s">
        <v>54</v>
      </c>
      <c r="D117" s="21" t="s">
        <v>8</v>
      </c>
      <c r="E117" s="21"/>
      <c r="F117" s="15"/>
      <c r="G117" s="7">
        <f>SUM(G118)</f>
        <v>821000</v>
      </c>
      <c r="H117" s="7">
        <f>SUM(H118)</f>
        <v>821000</v>
      </c>
    </row>
    <row r="118" spans="1:8" ht="56.25">
      <c r="A118" s="20" t="s">
        <v>93</v>
      </c>
      <c r="B118" s="20"/>
      <c r="C118" s="21" t="s">
        <v>54</v>
      </c>
      <c r="D118" s="21" t="s">
        <v>17</v>
      </c>
      <c r="E118" s="21" t="s">
        <v>146</v>
      </c>
      <c r="F118" s="15"/>
      <c r="G118" s="10">
        <f>SUM(G119:G119)</f>
        <v>821000</v>
      </c>
      <c r="H118" s="10">
        <f>SUM(H119:H119)</f>
        <v>821000</v>
      </c>
    </row>
    <row r="119" spans="1:8" ht="22.5">
      <c r="A119" s="20" t="s">
        <v>102</v>
      </c>
      <c r="B119" s="20"/>
      <c r="C119" s="21" t="s">
        <v>54</v>
      </c>
      <c r="D119" s="21" t="s">
        <v>17</v>
      </c>
      <c r="E119" s="21" t="s">
        <v>146</v>
      </c>
      <c r="F119" s="15" t="s">
        <v>94</v>
      </c>
      <c r="G119" s="10">
        <v>821000</v>
      </c>
      <c r="H119" s="10">
        <v>821000</v>
      </c>
    </row>
    <row r="120" spans="1:8">
      <c r="A120" s="19" t="s">
        <v>95</v>
      </c>
      <c r="B120" s="19"/>
      <c r="C120" s="22" t="s">
        <v>34</v>
      </c>
      <c r="D120" s="22" t="s">
        <v>8</v>
      </c>
      <c r="E120" s="21"/>
      <c r="F120" s="6"/>
      <c r="G120" s="7">
        <f>SUM(G121)</f>
        <v>2000000</v>
      </c>
      <c r="H120" s="7">
        <f>SUM(H121)</f>
        <v>2100000</v>
      </c>
    </row>
    <row r="121" spans="1:8">
      <c r="A121" s="20" t="s">
        <v>96</v>
      </c>
      <c r="B121" s="20"/>
      <c r="C121" s="21" t="s">
        <v>34</v>
      </c>
      <c r="D121" s="21" t="s">
        <v>10</v>
      </c>
      <c r="E121" s="21"/>
      <c r="F121" s="9"/>
      <c r="G121" s="10">
        <f>SUM(G122)</f>
        <v>2000000</v>
      </c>
      <c r="H121" s="10">
        <f>SUM(H122)</f>
        <v>2100000</v>
      </c>
    </row>
    <row r="122" spans="1:8" ht="21">
      <c r="A122" s="24" t="s">
        <v>55</v>
      </c>
      <c r="B122" s="24"/>
      <c r="C122" s="21" t="s">
        <v>34</v>
      </c>
      <c r="D122" s="21" t="s">
        <v>10</v>
      </c>
      <c r="E122" s="21" t="s">
        <v>106</v>
      </c>
      <c r="F122" s="9"/>
      <c r="G122" s="10">
        <f>G123</f>
        <v>2000000</v>
      </c>
      <c r="H122" s="10">
        <f>H123</f>
        <v>2100000</v>
      </c>
    </row>
    <row r="123" spans="1:8" ht="22.5">
      <c r="A123" s="23" t="s">
        <v>97</v>
      </c>
      <c r="B123" s="23"/>
      <c r="C123" s="21" t="s">
        <v>34</v>
      </c>
      <c r="D123" s="21" t="s">
        <v>10</v>
      </c>
      <c r="E123" s="21" t="s">
        <v>147</v>
      </c>
      <c r="F123" s="9"/>
      <c r="G123" s="10">
        <f>G124</f>
        <v>2000000</v>
      </c>
      <c r="H123" s="10">
        <f>H124</f>
        <v>2100000</v>
      </c>
    </row>
    <row r="124" spans="1:8">
      <c r="A124" s="20" t="s">
        <v>98</v>
      </c>
      <c r="B124" s="20"/>
      <c r="C124" s="21" t="s">
        <v>34</v>
      </c>
      <c r="D124" s="21" t="s">
        <v>10</v>
      </c>
      <c r="E124" s="21" t="s">
        <v>147</v>
      </c>
      <c r="F124" s="9" t="s">
        <v>19</v>
      </c>
      <c r="G124" s="10">
        <v>2000000</v>
      </c>
      <c r="H124" s="10">
        <v>2100000</v>
      </c>
    </row>
    <row r="125" spans="1:8">
      <c r="A125" s="30" t="s">
        <v>99</v>
      </c>
      <c r="B125" s="30"/>
      <c r="C125" s="21"/>
      <c r="D125" s="21"/>
      <c r="E125" s="21"/>
      <c r="F125" s="9"/>
      <c r="G125" s="7">
        <f>SUM(G120+G117+G112+G71+G57+G47+G39+G6)</f>
        <v>74937803</v>
      </c>
      <c r="H125" s="7">
        <f>SUM(H120+H117+H112+H71+H57+H47+H39+H6)</f>
        <v>75292567</v>
      </c>
    </row>
  </sheetData>
  <mergeCells count="8">
    <mergeCell ref="C1:H1"/>
    <mergeCell ref="A2:H2"/>
    <mergeCell ref="A3:E3"/>
    <mergeCell ref="F3:G3"/>
    <mergeCell ref="A4:A5"/>
    <mergeCell ref="G4:G5"/>
    <mergeCell ref="H4:H5"/>
    <mergeCell ref="B4:F4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</vt:lpstr>
      <vt:lpstr>6</vt:lpstr>
      <vt:lpstr>5</vt:lpstr>
      <vt:lpstr>7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Екатерина Михайловна</cp:lastModifiedBy>
  <cp:lastPrinted>2020-04-16T03:25:13Z</cp:lastPrinted>
  <dcterms:created xsi:type="dcterms:W3CDTF">2007-09-27T04:48:00Z</dcterms:created>
  <dcterms:modified xsi:type="dcterms:W3CDTF">2020-04-16T03:26:17Z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